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320" windowHeight="7995" activeTab="9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</sheets>
  <calcPr calcId="125725"/>
</workbook>
</file>

<file path=xl/calcChain.xml><?xml version="1.0" encoding="utf-8"?>
<calcChain xmlns="http://schemas.openxmlformats.org/spreadsheetml/2006/main">
  <c r="D40" i="6"/>
  <c r="E40"/>
  <c r="F40"/>
  <c r="G40"/>
  <c r="H40"/>
  <c r="D39"/>
  <c r="E39"/>
  <c r="F39"/>
  <c r="G39"/>
  <c r="H39"/>
  <c r="C40"/>
  <c r="C39"/>
  <c r="D40" i="2"/>
  <c r="E40"/>
  <c r="F40"/>
  <c r="G40"/>
  <c r="H40"/>
  <c r="D39"/>
  <c r="E39"/>
  <c r="F39"/>
  <c r="G39"/>
  <c r="H39"/>
  <c r="C40"/>
  <c r="C39"/>
  <c r="D18"/>
  <c r="E18"/>
  <c r="F18"/>
  <c r="G18"/>
  <c r="H18"/>
  <c r="D17"/>
  <c r="E17"/>
  <c r="F17"/>
  <c r="G17"/>
  <c r="H17"/>
  <c r="C18"/>
  <c r="C17"/>
  <c r="D40" i="1" l="1"/>
  <c r="E40"/>
  <c r="F40"/>
  <c r="G40"/>
  <c r="H40"/>
  <c r="D39"/>
  <c r="E39"/>
  <c r="F39"/>
  <c r="G39"/>
  <c r="H39"/>
  <c r="C40"/>
  <c r="C39"/>
  <c r="C46" i="10" l="1"/>
  <c r="C45"/>
  <c r="D34"/>
  <c r="E34"/>
  <c r="F34"/>
  <c r="G34"/>
  <c r="H34"/>
  <c r="D33"/>
  <c r="E33"/>
  <c r="F33"/>
  <c r="G33"/>
  <c r="H33"/>
  <c r="C34"/>
  <c r="C33"/>
  <c r="D20" l="1"/>
  <c r="E20"/>
  <c r="F20"/>
  <c r="G20"/>
  <c r="H20"/>
  <c r="D19"/>
  <c r="E19"/>
  <c r="F19"/>
  <c r="G19"/>
  <c r="H19"/>
  <c r="C20"/>
  <c r="C19"/>
  <c r="C31" i="9"/>
  <c r="D32"/>
  <c r="E32"/>
  <c r="F32"/>
  <c r="G32"/>
  <c r="H32"/>
  <c r="D31"/>
  <c r="E31"/>
  <c r="F31"/>
  <c r="G31"/>
  <c r="H31"/>
  <c r="C32"/>
  <c r="D33" i="8"/>
  <c r="C33"/>
  <c r="C41"/>
  <c r="D34"/>
  <c r="E34"/>
  <c r="F34"/>
  <c r="G34"/>
  <c r="H34"/>
  <c r="E33"/>
  <c r="F33"/>
  <c r="G33"/>
  <c r="H33"/>
  <c r="C34"/>
  <c r="C13"/>
  <c r="H40" i="7" l="1"/>
  <c r="G40"/>
  <c r="F40"/>
  <c r="E40"/>
  <c r="D40"/>
  <c r="C40"/>
  <c r="H39"/>
  <c r="G39"/>
  <c r="F39"/>
  <c r="E39"/>
  <c r="D39"/>
  <c r="C39"/>
  <c r="H30"/>
  <c r="G30"/>
  <c r="F30"/>
  <c r="E30"/>
  <c r="D30"/>
  <c r="C30"/>
  <c r="H29"/>
  <c r="G29"/>
  <c r="F29"/>
  <c r="E29"/>
  <c r="D29"/>
  <c r="C29"/>
  <c r="H18"/>
  <c r="G18"/>
  <c r="F18"/>
  <c r="E18"/>
  <c r="D18"/>
  <c r="C18"/>
  <c r="H17"/>
  <c r="G17"/>
  <c r="F17"/>
  <c r="E17"/>
  <c r="D17"/>
  <c r="C17"/>
  <c r="H14"/>
  <c r="G14"/>
  <c r="F14"/>
  <c r="F42" s="1"/>
  <c r="E14"/>
  <c r="E42" s="1"/>
  <c r="D14"/>
  <c r="C14"/>
  <c r="H13"/>
  <c r="G13"/>
  <c r="G41" s="1"/>
  <c r="F13"/>
  <c r="E13"/>
  <c r="D13"/>
  <c r="D41" s="1"/>
  <c r="C13"/>
  <c r="C41" s="1"/>
  <c r="D34" i="6"/>
  <c r="E34"/>
  <c r="F34"/>
  <c r="G34"/>
  <c r="H34"/>
  <c r="D33"/>
  <c r="E33"/>
  <c r="F33"/>
  <c r="G33"/>
  <c r="H33"/>
  <c r="C34"/>
  <c r="C33"/>
  <c r="G42" i="5"/>
  <c r="D42"/>
  <c r="E42"/>
  <c r="F42"/>
  <c r="H42"/>
  <c r="D41"/>
  <c r="E41"/>
  <c r="F41"/>
  <c r="G41"/>
  <c r="H41"/>
  <c r="F41" i="7" l="1"/>
  <c r="H41"/>
  <c r="G42"/>
  <c r="C42"/>
  <c r="H42"/>
  <c r="D42"/>
  <c r="E41"/>
  <c r="D34" i="5"/>
  <c r="E34"/>
  <c r="F34"/>
  <c r="G34"/>
  <c r="H34"/>
  <c r="D33"/>
  <c r="E33"/>
  <c r="F33"/>
  <c r="G33"/>
  <c r="H33"/>
  <c r="C34"/>
  <c r="C33"/>
  <c r="D18"/>
  <c r="E18"/>
  <c r="F18"/>
  <c r="G18"/>
  <c r="H18"/>
  <c r="D17"/>
  <c r="E17"/>
  <c r="F17"/>
  <c r="G17"/>
  <c r="H17"/>
  <c r="C18"/>
  <c r="C17"/>
  <c r="C35" i="4"/>
  <c r="D20"/>
  <c r="E20"/>
  <c r="F20"/>
  <c r="G20"/>
  <c r="H20"/>
  <c r="D19"/>
  <c r="E19"/>
  <c r="F19"/>
  <c r="G19"/>
  <c r="H19"/>
  <c r="C20"/>
  <c r="C19"/>
  <c r="D14"/>
  <c r="E14"/>
  <c r="F14"/>
  <c r="G14"/>
  <c r="H14"/>
  <c r="D13"/>
  <c r="E13"/>
  <c r="F13"/>
  <c r="G13"/>
  <c r="H13"/>
  <c r="C14"/>
  <c r="C13"/>
  <c r="C46" i="3" l="1"/>
  <c r="C45"/>
  <c r="C36"/>
  <c r="C35"/>
  <c r="D36"/>
  <c r="E36"/>
  <c r="F36"/>
  <c r="G36"/>
  <c r="H36"/>
  <c r="D35"/>
  <c r="E35"/>
  <c r="F35"/>
  <c r="G35"/>
  <c r="H35"/>
  <c r="D20"/>
  <c r="E20"/>
  <c r="F20"/>
  <c r="G20"/>
  <c r="H20"/>
  <c r="D19"/>
  <c r="E19"/>
  <c r="F19"/>
  <c r="G19"/>
  <c r="H19"/>
  <c r="C20"/>
  <c r="C19"/>
  <c r="D14"/>
  <c r="E14"/>
  <c r="F14"/>
  <c r="G14"/>
  <c r="H14"/>
  <c r="D13"/>
  <c r="E13"/>
  <c r="F13"/>
  <c r="G13"/>
  <c r="H13"/>
  <c r="C14"/>
  <c r="C13"/>
  <c r="C33" i="2"/>
  <c r="D34"/>
  <c r="D33"/>
  <c r="C34"/>
  <c r="E34" l="1"/>
  <c r="F34"/>
  <c r="G34"/>
  <c r="H34"/>
  <c r="E33"/>
  <c r="F33"/>
  <c r="G33"/>
  <c r="H33"/>
  <c r="D14"/>
  <c r="E14"/>
  <c r="F14"/>
  <c r="G14"/>
  <c r="H14"/>
  <c r="D13"/>
  <c r="E13"/>
  <c r="F13"/>
  <c r="G13"/>
  <c r="H13"/>
  <c r="C14"/>
  <c r="C13"/>
  <c r="D31" i="1" l="1"/>
  <c r="C32"/>
  <c r="C31"/>
  <c r="C41" l="1"/>
  <c r="D32"/>
  <c r="E32"/>
  <c r="F32"/>
  <c r="G32"/>
  <c r="H32"/>
  <c r="E31"/>
  <c r="F31"/>
  <c r="G31"/>
  <c r="H31"/>
  <c r="D18"/>
  <c r="E18"/>
  <c r="F18"/>
  <c r="G18"/>
  <c r="H18"/>
  <c r="D17"/>
  <c r="E17"/>
  <c r="F17"/>
  <c r="G17"/>
  <c r="H17"/>
  <c r="C18"/>
  <c r="C17"/>
  <c r="D14"/>
  <c r="E14"/>
  <c r="F14"/>
  <c r="G14"/>
  <c r="H14"/>
  <c r="D13"/>
  <c r="E13"/>
  <c r="F13"/>
  <c r="G13"/>
  <c r="H13"/>
  <c r="C14"/>
  <c r="C13"/>
  <c r="E42" i="8"/>
  <c r="C19"/>
  <c r="D46" i="10"/>
  <c r="E46"/>
  <c r="F46"/>
  <c r="G46"/>
  <c r="H46"/>
  <c r="D45"/>
  <c r="E45"/>
  <c r="F45"/>
  <c r="G45"/>
  <c r="H45"/>
  <c r="D42" i="9"/>
  <c r="E42"/>
  <c r="F42"/>
  <c r="G42"/>
  <c r="H42"/>
  <c r="D41"/>
  <c r="E41"/>
  <c r="F41"/>
  <c r="G41"/>
  <c r="H41"/>
  <c r="C42"/>
  <c r="C41"/>
  <c r="D14" l="1"/>
  <c r="E14"/>
  <c r="F14"/>
  <c r="G14"/>
  <c r="H14"/>
  <c r="D13"/>
  <c r="E13"/>
  <c r="F13"/>
  <c r="G13"/>
  <c r="H13"/>
  <c r="C14"/>
  <c r="C13"/>
  <c r="D42" i="8"/>
  <c r="F42"/>
  <c r="G42"/>
  <c r="H42"/>
  <c r="D41"/>
  <c r="E41"/>
  <c r="F41"/>
  <c r="G41"/>
  <c r="H41"/>
  <c r="C42"/>
  <c r="D20"/>
  <c r="E20"/>
  <c r="F20"/>
  <c r="G20"/>
  <c r="H20"/>
  <c r="D19"/>
  <c r="E19"/>
  <c r="F19"/>
  <c r="G19"/>
  <c r="H19"/>
  <c r="C20"/>
  <c r="D18" i="6" l="1"/>
  <c r="E18"/>
  <c r="F18"/>
  <c r="G18"/>
  <c r="H18"/>
  <c r="D17"/>
  <c r="E17"/>
  <c r="F17"/>
  <c r="G17"/>
  <c r="H17"/>
  <c r="C18"/>
  <c r="C17"/>
  <c r="C42" i="5"/>
  <c r="C41"/>
  <c r="D36" i="4"/>
  <c r="E36"/>
  <c r="F36"/>
  <c r="G36"/>
  <c r="H36"/>
  <c r="D35"/>
  <c r="E35"/>
  <c r="F35"/>
  <c r="G35"/>
  <c r="H35"/>
  <c r="C36"/>
  <c r="D14" i="5"/>
  <c r="E14"/>
  <c r="F14"/>
  <c r="G14"/>
  <c r="H14"/>
  <c r="D13"/>
  <c r="E13"/>
  <c r="F13"/>
  <c r="G13"/>
  <c r="H13"/>
  <c r="C14"/>
  <c r="C13"/>
  <c r="D45" i="3"/>
  <c r="D46"/>
  <c r="E46"/>
  <c r="F46"/>
  <c r="G46"/>
  <c r="H46"/>
  <c r="E45"/>
  <c r="F45"/>
  <c r="G45"/>
  <c r="H45"/>
  <c r="C44" i="5" l="1"/>
  <c r="C43"/>
  <c r="H18" i="9"/>
  <c r="H44" s="1"/>
  <c r="G18"/>
  <c r="F18"/>
  <c r="E18"/>
  <c r="D18"/>
  <c r="D44" s="1"/>
  <c r="C18"/>
  <c r="H17"/>
  <c r="G17"/>
  <c r="F17"/>
  <c r="E17"/>
  <c r="D17"/>
  <c r="D43" s="1"/>
  <c r="C17"/>
  <c r="C43" s="1"/>
  <c r="H43" l="1"/>
  <c r="G43"/>
  <c r="E44"/>
  <c r="F44"/>
  <c r="E43"/>
  <c r="F43"/>
  <c r="G44"/>
  <c r="H14" i="6"/>
  <c r="H42" s="1"/>
  <c r="G14"/>
  <c r="G42" s="1"/>
  <c r="F14"/>
  <c r="F42" s="1"/>
  <c r="E14"/>
  <c r="E42" s="1"/>
  <c r="D14"/>
  <c r="D42" s="1"/>
  <c r="C14"/>
  <c r="C42" s="1"/>
  <c r="H13"/>
  <c r="H41" s="1"/>
  <c r="G13"/>
  <c r="G41" s="1"/>
  <c r="F13"/>
  <c r="F41" s="1"/>
  <c r="E13"/>
  <c r="E41" s="1"/>
  <c r="D13"/>
  <c r="D41" s="1"/>
  <c r="C13"/>
  <c r="C41" s="1"/>
  <c r="C43" i="4"/>
  <c r="D44"/>
  <c r="E44"/>
  <c r="F44"/>
  <c r="G44"/>
  <c r="H44"/>
  <c r="D43"/>
  <c r="E43"/>
  <c r="F43"/>
  <c r="G43"/>
  <c r="H43"/>
  <c r="C44"/>
  <c r="C41" i="2"/>
  <c r="C47" i="3" l="1"/>
  <c r="E47"/>
  <c r="G47"/>
  <c r="C48"/>
  <c r="E48"/>
  <c r="G48"/>
  <c r="D47"/>
  <c r="F47"/>
  <c r="H47"/>
  <c r="D48"/>
  <c r="F48"/>
  <c r="H48"/>
  <c r="C44" i="9" l="1"/>
  <c r="H14" i="10" l="1"/>
  <c r="H48" s="1"/>
  <c r="G14"/>
  <c r="G48" s="1"/>
  <c r="F14"/>
  <c r="F48" s="1"/>
  <c r="E14"/>
  <c r="E48" s="1"/>
  <c r="D14"/>
  <c r="D48" s="1"/>
  <c r="C14"/>
  <c r="H13"/>
  <c r="H47" s="1"/>
  <c r="G13"/>
  <c r="G47" s="1"/>
  <c r="F13"/>
  <c r="F47" s="1"/>
  <c r="E13"/>
  <c r="E47" s="1"/>
  <c r="D13"/>
  <c r="D47" s="1"/>
  <c r="C13"/>
  <c r="C47" s="1"/>
  <c r="H14" i="8"/>
  <c r="G14"/>
  <c r="F14"/>
  <c r="E14"/>
  <c r="D14"/>
  <c r="C14"/>
  <c r="H13"/>
  <c r="G13"/>
  <c r="F13"/>
  <c r="E13"/>
  <c r="D13"/>
  <c r="C44" l="1"/>
  <c r="C48" i="10"/>
  <c r="C43" i="8"/>
  <c r="F44"/>
  <c r="G43"/>
  <c r="E44"/>
  <c r="H44"/>
  <c r="H43"/>
  <c r="F43"/>
  <c r="E43"/>
  <c r="D43"/>
  <c r="G44"/>
  <c r="D44"/>
  <c r="D44" i="5" l="1"/>
  <c r="E44"/>
  <c r="F44"/>
  <c r="G44"/>
  <c r="H44"/>
  <c r="D43"/>
  <c r="E43"/>
  <c r="F43"/>
  <c r="G43"/>
  <c r="H43"/>
  <c r="G46" i="4"/>
  <c r="F46"/>
  <c r="D46"/>
  <c r="C46"/>
  <c r="H45"/>
  <c r="E45"/>
  <c r="C45"/>
  <c r="C49" i="10" s="1"/>
  <c r="C51" s="1"/>
  <c r="C57" s="1"/>
  <c r="D45" i="4" l="1"/>
  <c r="H46"/>
  <c r="E46"/>
  <c r="G45"/>
  <c r="F45"/>
  <c r="H41" i="2" l="1"/>
  <c r="G41"/>
  <c r="F41"/>
  <c r="E41"/>
  <c r="D41"/>
  <c r="C42" l="1"/>
  <c r="D42"/>
  <c r="E42"/>
  <c r="E50" i="10" s="1"/>
  <c r="E52" s="1"/>
  <c r="E58" s="1"/>
  <c r="F42" i="2"/>
  <c r="G42"/>
  <c r="H42"/>
  <c r="F42" i="1" l="1"/>
  <c r="H42"/>
  <c r="D42"/>
  <c r="D41"/>
  <c r="F41"/>
  <c r="H41"/>
  <c r="C42"/>
  <c r="E42"/>
  <c r="G42"/>
  <c r="E41"/>
  <c r="G41"/>
  <c r="H49" i="10" l="1"/>
  <c r="H51" s="1"/>
  <c r="H57" s="1"/>
  <c r="G49"/>
  <c r="G51" s="1"/>
  <c r="G57" s="1"/>
  <c r="F49"/>
  <c r="F51" s="1"/>
  <c r="F57" s="1"/>
  <c r="E49"/>
  <c r="E51" s="1"/>
  <c r="E57" s="1"/>
  <c r="D49"/>
  <c r="D51" s="1"/>
  <c r="D57" s="1"/>
  <c r="H50"/>
  <c r="H52" s="1"/>
  <c r="H58" s="1"/>
  <c r="G50"/>
  <c r="G52" s="1"/>
  <c r="G58" s="1"/>
  <c r="F50"/>
  <c r="F52" s="1"/>
  <c r="F58" s="1"/>
  <c r="D50"/>
  <c r="D52" s="1"/>
  <c r="D58" s="1"/>
  <c r="C50"/>
  <c r="C52" s="1"/>
  <c r="C58" s="1"/>
</calcChain>
</file>

<file path=xl/sharedStrings.xml><?xml version="1.0" encoding="utf-8"?>
<sst xmlns="http://schemas.openxmlformats.org/spreadsheetml/2006/main" count="497" uniqueCount="164">
  <si>
    <t>Прием пищи</t>
  </si>
  <si>
    <t>Наименование блюда</t>
  </si>
  <si>
    <t>Выход</t>
  </si>
  <si>
    <t>Химический состав</t>
  </si>
  <si>
    <t>Витамин С</t>
  </si>
  <si>
    <t>№ рецептуры</t>
  </si>
  <si>
    <t>1-3 г.</t>
  </si>
  <si>
    <t>3-7л.</t>
  </si>
  <si>
    <t>Белки, г.</t>
  </si>
  <si>
    <t>Жиры, г.</t>
  </si>
  <si>
    <t>Углеводы, г.</t>
  </si>
  <si>
    <t>Энергетическая ценность, ккал</t>
  </si>
  <si>
    <t>1 день</t>
  </si>
  <si>
    <t>Завтрак</t>
  </si>
  <si>
    <t>№94</t>
  </si>
  <si>
    <t>Чай с лимоном</t>
  </si>
  <si>
    <t>№393</t>
  </si>
  <si>
    <t>Будерброд с маслом</t>
  </si>
  <si>
    <t>№1</t>
  </si>
  <si>
    <t>2 завтрак</t>
  </si>
  <si>
    <t>Сок фруктовый</t>
  </si>
  <si>
    <t>№399</t>
  </si>
  <si>
    <t>Итого</t>
  </si>
  <si>
    <t>п/п</t>
  </si>
  <si>
    <t>Обед</t>
  </si>
  <si>
    <t>Борщ с капустой и картофелем</t>
  </si>
  <si>
    <t>№57</t>
  </si>
  <si>
    <t>Тефтели мясные с соусом №356</t>
  </si>
  <si>
    <t>№286</t>
  </si>
  <si>
    <t>№372</t>
  </si>
  <si>
    <t>Компот из сухофруктов</t>
  </si>
  <si>
    <t>Хлеб ржаной</t>
  </si>
  <si>
    <t>Хлеб пшеничный</t>
  </si>
  <si>
    <t>Полдник</t>
  </si>
  <si>
    <t>Чай с молоком</t>
  </si>
  <si>
    <t>№394</t>
  </si>
  <si>
    <t>Итого за день</t>
  </si>
  <si>
    <t>№376</t>
  </si>
  <si>
    <t>3-7 л.</t>
  </si>
  <si>
    <t>2 день</t>
  </si>
  <si>
    <t>Звтрак</t>
  </si>
  <si>
    <t>№93</t>
  </si>
  <si>
    <t>№392</t>
  </si>
  <si>
    <t>Ряженка</t>
  </si>
  <si>
    <t>№401</t>
  </si>
  <si>
    <t>Кондитерские изделия (пряники)</t>
  </si>
  <si>
    <t>Кондитерские изделия (печение)</t>
  </si>
  <si>
    <t>№80</t>
  </si>
  <si>
    <t>Рыба, тушенная с овощами</t>
  </si>
  <si>
    <t>№247</t>
  </si>
  <si>
    <t>Компот из свежих плодов</t>
  </si>
  <si>
    <t>Кофейный напиток с молоком</t>
  </si>
  <si>
    <t>№395</t>
  </si>
  <si>
    <t>№368</t>
  </si>
  <si>
    <t>Бутерброд с сыром</t>
  </si>
  <si>
    <t>№3</t>
  </si>
  <si>
    <t>Суп картофельный с бобовыми</t>
  </si>
  <si>
    <t>№81</t>
  </si>
  <si>
    <t>Салат из свеклы</t>
  </si>
  <si>
    <t>№33</t>
  </si>
  <si>
    <t>Кисель из сока натурального</t>
  </si>
  <si>
    <t>№382</t>
  </si>
  <si>
    <t>№185</t>
  </si>
  <si>
    <t>Пюре картофельное</t>
  </si>
  <si>
    <t>№321</t>
  </si>
  <si>
    <t>4 день</t>
  </si>
  <si>
    <t>Суп молочный "Геркулес"</t>
  </si>
  <si>
    <t>Огурец консервированный</t>
  </si>
  <si>
    <t>Соус молочный сладкий</t>
  </si>
  <si>
    <t>№351</t>
  </si>
  <si>
    <t>Фрукты свежие (яблоко)</t>
  </si>
  <si>
    <t>Суп молочный пшенный</t>
  </si>
  <si>
    <t>Суп картофельный с мясными фрикадельками №121</t>
  </si>
  <si>
    <t>№83</t>
  </si>
  <si>
    <t>Кефир</t>
  </si>
  <si>
    <t>№256</t>
  </si>
  <si>
    <t>Вареники ленивые</t>
  </si>
  <si>
    <t>Какао с молоком</t>
  </si>
  <si>
    <t>№397</t>
  </si>
  <si>
    <t>Фрукты свежие (банан)</t>
  </si>
  <si>
    <t>5 день</t>
  </si>
  <si>
    <t>7 день</t>
  </si>
  <si>
    <t>8 день</t>
  </si>
  <si>
    <t>9 день</t>
  </si>
  <si>
    <t>Котлета рубленая из птицы</t>
  </si>
  <si>
    <t>№305</t>
  </si>
  <si>
    <t>10 день</t>
  </si>
  <si>
    <t>Мясо тушенное с овощами в соусе</t>
  </si>
  <si>
    <t>№274</t>
  </si>
  <si>
    <t>Сырники из творога</t>
  </si>
  <si>
    <t>Драчена</t>
  </si>
  <si>
    <t>№228</t>
  </si>
  <si>
    <t>Чай с сахаром</t>
  </si>
  <si>
    <t>№231</t>
  </si>
  <si>
    <t>№230</t>
  </si>
  <si>
    <t>Итого за 10 день</t>
  </si>
  <si>
    <t>Среднее за 10 дней</t>
  </si>
  <si>
    <t>Котлета рыбная любительская с маслом сливочным</t>
  </si>
  <si>
    <t>Рис отварной</t>
  </si>
  <si>
    <t>№315</t>
  </si>
  <si>
    <t xml:space="preserve">Суп картофельный с крупой </t>
  </si>
  <si>
    <t>Котлета рыбная запеченная</t>
  </si>
  <si>
    <t>№255</t>
  </si>
  <si>
    <t>Суп картофельный с рыбными фрикадельками</t>
  </si>
  <si>
    <t>№84</t>
  </si>
  <si>
    <t>Суп картофельный с макаронными изделиями</t>
  </si>
  <si>
    <t>№82</t>
  </si>
  <si>
    <t xml:space="preserve">Запеканка из творога </t>
  </si>
  <si>
    <t>№237</t>
  </si>
  <si>
    <t>3 день</t>
  </si>
  <si>
    <t>6 день</t>
  </si>
  <si>
    <t>Суп молочный гречневый</t>
  </si>
  <si>
    <t>Икра морковная</t>
  </si>
  <si>
    <t>№54</t>
  </si>
  <si>
    <t>Капуста тушенная</t>
  </si>
  <si>
    <t>№313</t>
  </si>
  <si>
    <t>№132</t>
  </si>
  <si>
    <t>Яблоки печеные</t>
  </si>
  <si>
    <t>№385</t>
  </si>
  <si>
    <t>Картофель отварной</t>
  </si>
  <si>
    <t>№318</t>
  </si>
  <si>
    <t>Рассольник ленинградский</t>
  </si>
  <si>
    <t>№76</t>
  </si>
  <si>
    <t>№35</t>
  </si>
  <si>
    <t>Салат из свеклы с яблоками</t>
  </si>
  <si>
    <t>Суп молочный манный</t>
  </si>
  <si>
    <t>№92</t>
  </si>
  <si>
    <t>Щи из свежей капусты с картофелем</t>
  </si>
  <si>
    <t>Пирог открытый с повидлом</t>
  </si>
  <si>
    <t>№459</t>
  </si>
  <si>
    <t>№67</t>
  </si>
  <si>
    <t>Консервированные томаты</t>
  </si>
  <si>
    <t>Молоко кипяченное</t>
  </si>
  <si>
    <t>№400</t>
  </si>
  <si>
    <t>Бефстроганов из отварного мяса с соусом №354</t>
  </si>
  <si>
    <t>№278</t>
  </si>
  <si>
    <t>Омлет с зеленым горошком</t>
  </si>
  <si>
    <t>№219</t>
  </si>
  <si>
    <t>Плов из птицы</t>
  </si>
  <si>
    <t>№304</t>
  </si>
  <si>
    <t>Суп картофельный с клецками №120</t>
  </si>
  <si>
    <t>№85</t>
  </si>
  <si>
    <t>Суп молочный (с рисом)</t>
  </si>
  <si>
    <t>Икра свекольная</t>
  </si>
  <si>
    <t>Зразы из творого с изюмом</t>
  </si>
  <si>
    <t>№241</t>
  </si>
  <si>
    <t>Соус сметанный</t>
  </si>
  <si>
    <t>№354</t>
  </si>
  <si>
    <t>Жаркое по-домашнему</t>
  </si>
  <si>
    <t>№276</t>
  </si>
  <si>
    <t>Суп молочный с макаронными изделиями</t>
  </si>
  <si>
    <t>Каша жидкая пшеничная</t>
  </si>
  <si>
    <t>Макароны отварные</t>
  </si>
  <si>
    <t>№294</t>
  </si>
  <si>
    <t>Сметана</t>
  </si>
  <si>
    <t>Икра кабачковая</t>
  </si>
  <si>
    <t>Вафли</t>
  </si>
  <si>
    <t>Яйца вареные</t>
  </si>
  <si>
    <t>№213</t>
  </si>
  <si>
    <t>Крендель сахарный</t>
  </si>
  <si>
    <t>№460</t>
  </si>
  <si>
    <t>Булочка "Твороженная"</t>
  </si>
  <si>
    <t>№483</t>
  </si>
  <si>
    <t>Запеканка из печени с рисом и маслом сливочным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</si>
</sst>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1" xfId="0" applyNumberFormat="1" applyFont="1" applyBorder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1" fontId="2" fillId="0" borderId="16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3" borderId="1" xfId="0" applyNumberFormat="1" applyFont="1" applyFill="1" applyBorder="1"/>
    <xf numFmtId="1" fontId="2" fillId="3" borderId="16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6" xfId="0" applyNumberFormat="1" applyFont="1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3" xfId="0" applyBorder="1" applyAlignment="1">
      <alignment vertical="top"/>
    </xf>
    <xf numFmtId="0" fontId="2" fillId="0" borderId="1" xfId="0" applyFont="1" applyBorder="1" applyAlignment="1"/>
    <xf numFmtId="0" fontId="2" fillId="0" borderId="16" xfId="0" applyFont="1" applyBorder="1" applyAlignment="1"/>
    <xf numFmtId="0" fontId="1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top"/>
    </xf>
    <xf numFmtId="0" fontId="0" fillId="0" borderId="16" xfId="0" applyBorder="1" applyAlignment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24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top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wrapText="1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18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6" fillId="2" borderId="1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/>
    <xf numFmtId="0" fontId="0" fillId="3" borderId="16" xfId="0" applyFill="1" applyBorder="1" applyAlignment="1"/>
    <xf numFmtId="0" fontId="1" fillId="3" borderId="6" xfId="0" applyFont="1" applyFill="1" applyBorder="1" applyAlignment="1"/>
    <xf numFmtId="0" fontId="2" fillId="3" borderId="16" xfId="0" applyFont="1" applyFill="1" applyBorder="1" applyAlignment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0" fillId="0" borderId="15" xfId="0" applyBorder="1" applyAlignment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1" fillId="0" borderId="19" xfId="0" applyFont="1" applyBorder="1" applyAlignment="1"/>
    <xf numFmtId="0" fontId="1" fillId="0" borderId="3" xfId="0" applyFont="1" applyBorder="1" applyAlignment="1"/>
    <xf numFmtId="0" fontId="0" fillId="0" borderId="17" xfId="0" applyBorder="1" applyAlignment="1">
      <alignment horizontal="center" vertical="center"/>
    </xf>
    <xf numFmtId="0" fontId="1" fillId="0" borderId="11" xfId="0" applyFont="1" applyBorder="1" applyAlignment="1">
      <alignment vertical="top"/>
    </xf>
    <xf numFmtId="0" fontId="1" fillId="0" borderId="2" xfId="0" applyFont="1" applyBorder="1" applyAlignment="1"/>
    <xf numFmtId="0" fontId="3" fillId="0" borderId="1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2" fillId="0" borderId="4" xfId="0" applyFont="1" applyBorder="1" applyAlignment="1"/>
    <xf numFmtId="0" fontId="1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/>
    </xf>
    <xf numFmtId="0" fontId="4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15" xfId="0" applyFont="1" applyBorder="1" applyAlignment="1"/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horizontal="center" vertical="top"/>
    </xf>
    <xf numFmtId="0" fontId="0" fillId="0" borderId="3" xfId="0" applyBorder="1" applyAlignment="1"/>
    <xf numFmtId="0" fontId="1" fillId="0" borderId="19" xfId="0" applyFont="1" applyBorder="1" applyAlignment="1">
      <alignment vertical="center" wrapText="1"/>
    </xf>
    <xf numFmtId="0" fontId="1" fillId="0" borderId="22" xfId="0" applyFont="1" applyBorder="1" applyAlignment="1"/>
    <xf numFmtId="0" fontId="0" fillId="0" borderId="8" xfId="0" applyBorder="1" applyAlignment="1"/>
    <xf numFmtId="0" fontId="0" fillId="0" borderId="23" xfId="0" applyBorder="1" applyAlignment="1"/>
    <xf numFmtId="0" fontId="2" fillId="0" borderId="25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24" xfId="0" applyBorder="1" applyAlignment="1"/>
    <xf numFmtId="0" fontId="2" fillId="0" borderId="1" xfId="0" applyFont="1" applyFill="1" applyBorder="1" applyAlignment="1"/>
    <xf numFmtId="0" fontId="2" fillId="0" borderId="16" xfId="0" applyFont="1" applyFill="1" applyBorder="1" applyAlignment="1"/>
    <xf numFmtId="0" fontId="2" fillId="3" borderId="9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view="pageBreakPreview" topLeftCell="A4" zoomScale="60" zoomScaleNormal="100" workbookViewId="0">
      <selection activeCell="B35" sqref="B35:B36"/>
    </sheetView>
  </sheetViews>
  <sheetFormatPr defaultRowHeight="15"/>
  <cols>
    <col min="2" max="2" width="25.85546875" customWidth="1"/>
    <col min="4" max="4" width="8.7109375" customWidth="1"/>
    <col min="6" max="6" width="11.5703125" customWidth="1"/>
    <col min="7" max="7" width="15.28515625" customWidth="1"/>
    <col min="9" max="9" width="12.140625" customWidth="1"/>
  </cols>
  <sheetData>
    <row r="1" spans="1:9">
      <c r="A1" s="49"/>
      <c r="B1" s="49"/>
      <c r="C1" s="49"/>
      <c r="D1" s="49"/>
      <c r="E1" s="49"/>
      <c r="F1" s="49"/>
      <c r="G1" s="49"/>
      <c r="H1" s="49"/>
      <c r="I1" s="49"/>
    </row>
    <row r="2" spans="1:9">
      <c r="A2" s="49"/>
      <c r="B2" s="49"/>
      <c r="C2" s="49"/>
      <c r="D2" s="49"/>
      <c r="E2" s="49"/>
      <c r="F2" s="49"/>
      <c r="G2" s="49"/>
      <c r="H2" s="49"/>
      <c r="I2" s="49"/>
    </row>
    <row r="3" spans="1:9" ht="15.75" thickBot="1">
      <c r="A3" s="49"/>
      <c r="B3" s="49"/>
      <c r="C3" s="49"/>
      <c r="D3" s="49"/>
      <c r="E3" s="49"/>
      <c r="F3" s="49"/>
      <c r="G3" s="49"/>
      <c r="H3" s="49"/>
      <c r="I3" s="49"/>
    </row>
    <row r="4" spans="1:9">
      <c r="A4" s="116" t="s">
        <v>0</v>
      </c>
      <c r="B4" s="119" t="s">
        <v>1</v>
      </c>
      <c r="C4" s="50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51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18"/>
      <c r="B6" s="121"/>
      <c r="C6" s="52" t="s">
        <v>7</v>
      </c>
      <c r="D6" s="121"/>
      <c r="E6" s="121"/>
      <c r="F6" s="121"/>
      <c r="G6" s="112"/>
      <c r="H6" s="112"/>
      <c r="I6" s="115"/>
    </row>
    <row r="7" spans="1:9">
      <c r="A7" s="24" t="s">
        <v>12</v>
      </c>
      <c r="B7" s="108" t="s">
        <v>125</v>
      </c>
      <c r="C7" s="46">
        <v>200</v>
      </c>
      <c r="D7" s="46">
        <v>5.48</v>
      </c>
      <c r="E7" s="46">
        <v>5.05</v>
      </c>
      <c r="F7" s="46">
        <v>16.100000000000001</v>
      </c>
      <c r="G7" s="46">
        <v>131.80000000000001</v>
      </c>
      <c r="H7" s="46">
        <v>0.98</v>
      </c>
      <c r="I7" s="98" t="s">
        <v>126</v>
      </c>
    </row>
    <row r="8" spans="1:9">
      <c r="A8" s="106" t="s">
        <v>13</v>
      </c>
      <c r="B8" s="109"/>
      <c r="C8" s="47">
        <v>200</v>
      </c>
      <c r="D8" s="47">
        <v>5.48</v>
      </c>
      <c r="E8" s="47">
        <v>5.05</v>
      </c>
      <c r="F8" s="47">
        <v>16.100000000000001</v>
      </c>
      <c r="G8" s="47">
        <v>131.80000000000001</v>
      </c>
      <c r="H8" s="47">
        <v>0.98</v>
      </c>
      <c r="I8" s="82"/>
    </row>
    <row r="9" spans="1:9" ht="15" customHeight="1">
      <c r="A9" s="84"/>
      <c r="B9" s="81" t="s">
        <v>77</v>
      </c>
      <c r="C9" s="47">
        <v>150</v>
      </c>
      <c r="D9" s="47">
        <v>3.15</v>
      </c>
      <c r="E9" s="47">
        <v>2.72</v>
      </c>
      <c r="F9" s="47">
        <v>12.96</v>
      </c>
      <c r="G9" s="47">
        <v>89</v>
      </c>
      <c r="H9" s="47">
        <v>1.2</v>
      </c>
      <c r="I9" s="82" t="s">
        <v>78</v>
      </c>
    </row>
    <row r="10" spans="1:9">
      <c r="A10" s="84"/>
      <c r="B10" s="81"/>
      <c r="C10" s="47">
        <v>180</v>
      </c>
      <c r="D10" s="47">
        <v>3.67</v>
      </c>
      <c r="E10" s="47">
        <v>3.19</v>
      </c>
      <c r="F10" s="47">
        <v>15.82</v>
      </c>
      <c r="G10" s="47">
        <v>107</v>
      </c>
      <c r="H10" s="47">
        <v>1.43</v>
      </c>
      <c r="I10" s="82"/>
    </row>
    <row r="11" spans="1:9">
      <c r="A11" s="84"/>
      <c r="B11" s="81" t="s">
        <v>54</v>
      </c>
      <c r="C11" s="47">
        <v>45</v>
      </c>
      <c r="D11" s="47">
        <v>5.04</v>
      </c>
      <c r="E11" s="47">
        <v>6.59</v>
      </c>
      <c r="F11" s="47">
        <v>14.56</v>
      </c>
      <c r="G11" s="47">
        <v>138</v>
      </c>
      <c r="H11" s="47">
        <v>7.0000000000000007E-2</v>
      </c>
      <c r="I11" s="82" t="s">
        <v>55</v>
      </c>
    </row>
    <row r="12" spans="1:9">
      <c r="A12" s="84"/>
      <c r="B12" s="81"/>
      <c r="C12" s="47">
        <v>60</v>
      </c>
      <c r="D12" s="47">
        <v>7.15</v>
      </c>
      <c r="E12" s="47">
        <v>8.02</v>
      </c>
      <c r="F12" s="47">
        <v>19.39</v>
      </c>
      <c r="G12" s="47">
        <v>178</v>
      </c>
      <c r="H12" s="47">
        <v>0.11</v>
      </c>
      <c r="I12" s="101"/>
    </row>
    <row r="13" spans="1:9">
      <c r="A13" s="84"/>
      <c r="B13" s="86"/>
      <c r="C13" s="9">
        <f>C7+C9+C11</f>
        <v>395</v>
      </c>
      <c r="D13" s="9">
        <f t="shared" ref="D13:H13" si="0">D7+D9+D11</f>
        <v>13.670000000000002</v>
      </c>
      <c r="E13" s="9">
        <f t="shared" si="0"/>
        <v>14.36</v>
      </c>
      <c r="F13" s="9">
        <f t="shared" si="0"/>
        <v>43.620000000000005</v>
      </c>
      <c r="G13" s="9">
        <f t="shared" si="0"/>
        <v>358.8</v>
      </c>
      <c r="H13" s="9">
        <f t="shared" si="0"/>
        <v>2.2499999999999996</v>
      </c>
      <c r="I13" s="103"/>
    </row>
    <row r="14" spans="1:9" ht="15.75" thickBot="1">
      <c r="A14" s="85"/>
      <c r="B14" s="107"/>
      <c r="C14" s="2">
        <f>C8+C10+C12</f>
        <v>440</v>
      </c>
      <c r="D14" s="2">
        <f t="shared" ref="D14:H14" si="1">D8+D10+D12</f>
        <v>16.3</v>
      </c>
      <c r="E14" s="2">
        <f t="shared" si="1"/>
        <v>16.259999999999998</v>
      </c>
      <c r="F14" s="2">
        <f t="shared" si="1"/>
        <v>51.31</v>
      </c>
      <c r="G14" s="2">
        <f t="shared" si="1"/>
        <v>416.8</v>
      </c>
      <c r="H14" s="2">
        <f t="shared" si="1"/>
        <v>2.52</v>
      </c>
      <c r="I14" s="104"/>
    </row>
    <row r="15" spans="1:9">
      <c r="A15" s="83" t="s">
        <v>19</v>
      </c>
      <c r="B15" s="97" t="s">
        <v>117</v>
      </c>
      <c r="C15" s="46">
        <v>70</v>
      </c>
      <c r="D15" s="46">
        <v>0.28000000000000003</v>
      </c>
      <c r="E15" s="46">
        <v>0.28000000000000003</v>
      </c>
      <c r="F15" s="46">
        <v>21.73</v>
      </c>
      <c r="G15" s="46">
        <v>91</v>
      </c>
      <c r="H15" s="46">
        <v>2.97</v>
      </c>
      <c r="I15" s="98" t="s">
        <v>118</v>
      </c>
    </row>
    <row r="16" spans="1:9">
      <c r="A16" s="84"/>
      <c r="B16" s="96"/>
      <c r="C16" s="47">
        <v>85</v>
      </c>
      <c r="D16" s="47">
        <v>0.32</v>
      </c>
      <c r="E16" s="47">
        <v>0.32</v>
      </c>
      <c r="F16" s="47">
        <v>27.9</v>
      </c>
      <c r="G16" s="47">
        <v>116</v>
      </c>
      <c r="H16" s="47">
        <v>3.48</v>
      </c>
      <c r="I16" s="82"/>
    </row>
    <row r="17" spans="1:9">
      <c r="A17" s="84"/>
      <c r="B17" s="86"/>
      <c r="C17" s="9">
        <f>C15</f>
        <v>70</v>
      </c>
      <c r="D17" s="9">
        <f t="shared" ref="D17:H17" si="2">D15</f>
        <v>0.28000000000000003</v>
      </c>
      <c r="E17" s="9">
        <f t="shared" si="2"/>
        <v>0.28000000000000003</v>
      </c>
      <c r="F17" s="9">
        <f t="shared" si="2"/>
        <v>21.73</v>
      </c>
      <c r="G17" s="9">
        <f t="shared" si="2"/>
        <v>91</v>
      </c>
      <c r="H17" s="9">
        <f t="shared" si="2"/>
        <v>2.97</v>
      </c>
      <c r="I17" s="103"/>
    </row>
    <row r="18" spans="1:9" ht="15.75" thickBot="1">
      <c r="A18" s="85"/>
      <c r="B18" s="87"/>
      <c r="C18" s="2">
        <f>C16</f>
        <v>85</v>
      </c>
      <c r="D18" s="2">
        <f t="shared" ref="D18:H18" si="3">D16</f>
        <v>0.32</v>
      </c>
      <c r="E18" s="2">
        <f t="shared" si="3"/>
        <v>0.32</v>
      </c>
      <c r="F18" s="2">
        <f t="shared" si="3"/>
        <v>27.9</v>
      </c>
      <c r="G18" s="2">
        <f t="shared" si="3"/>
        <v>116</v>
      </c>
      <c r="H18" s="2">
        <f t="shared" si="3"/>
        <v>3.48</v>
      </c>
      <c r="I18" s="104"/>
    </row>
    <row r="19" spans="1:9" ht="15" customHeight="1">
      <c r="A19" s="83" t="s">
        <v>24</v>
      </c>
      <c r="B19" s="99" t="s">
        <v>127</v>
      </c>
      <c r="C19" s="53">
        <v>200</v>
      </c>
      <c r="D19" s="53">
        <v>1.4</v>
      </c>
      <c r="E19" s="53">
        <v>3.9</v>
      </c>
      <c r="F19" s="53">
        <v>6.8</v>
      </c>
      <c r="G19" s="53">
        <v>67.8</v>
      </c>
      <c r="H19" s="53">
        <v>14.8</v>
      </c>
      <c r="I19" s="98" t="s">
        <v>130</v>
      </c>
    </row>
    <row r="20" spans="1:9">
      <c r="A20" s="84"/>
      <c r="B20" s="100"/>
      <c r="C20" s="47">
        <v>200</v>
      </c>
      <c r="D20" s="47">
        <v>1.4</v>
      </c>
      <c r="E20" s="47">
        <v>3.9</v>
      </c>
      <c r="F20" s="47">
        <v>6.8</v>
      </c>
      <c r="G20" s="47">
        <v>67.8</v>
      </c>
      <c r="H20" s="47">
        <v>14.8</v>
      </c>
      <c r="I20" s="101"/>
    </row>
    <row r="21" spans="1:9">
      <c r="A21" s="84"/>
      <c r="B21" s="81" t="s">
        <v>27</v>
      </c>
      <c r="C21" s="10">
        <v>120</v>
      </c>
      <c r="D21" s="47">
        <v>9.56</v>
      </c>
      <c r="E21" s="47">
        <v>7.04</v>
      </c>
      <c r="F21" s="47">
        <v>11.71</v>
      </c>
      <c r="G21" s="47">
        <v>148</v>
      </c>
      <c r="H21" s="47">
        <v>0.85</v>
      </c>
      <c r="I21" s="82" t="s">
        <v>28</v>
      </c>
    </row>
    <row r="22" spans="1:9">
      <c r="A22" s="84"/>
      <c r="B22" s="81"/>
      <c r="C22" s="10">
        <v>120</v>
      </c>
      <c r="D22" s="53">
        <v>9.56</v>
      </c>
      <c r="E22" s="53">
        <v>7.04</v>
      </c>
      <c r="F22" s="53">
        <v>11.71</v>
      </c>
      <c r="G22" s="53">
        <v>148</v>
      </c>
      <c r="H22" s="53">
        <v>0.85</v>
      </c>
      <c r="I22" s="82"/>
    </row>
    <row r="23" spans="1:9">
      <c r="A23" s="84"/>
      <c r="B23" s="81" t="s">
        <v>152</v>
      </c>
      <c r="C23" s="47">
        <v>120</v>
      </c>
      <c r="D23" s="47">
        <v>4.41</v>
      </c>
      <c r="E23" s="47">
        <v>3.61</v>
      </c>
      <c r="F23" s="47">
        <v>21.15</v>
      </c>
      <c r="G23" s="47">
        <v>134.80000000000001</v>
      </c>
      <c r="H23" s="47">
        <v>0</v>
      </c>
      <c r="I23" s="82" t="s">
        <v>115</v>
      </c>
    </row>
    <row r="24" spans="1:9">
      <c r="A24" s="84"/>
      <c r="B24" s="81"/>
      <c r="C24" s="47">
        <v>150</v>
      </c>
      <c r="D24" s="47">
        <v>5.51</v>
      </c>
      <c r="E24" s="47">
        <v>4.51</v>
      </c>
      <c r="F24" s="47">
        <v>26.44</v>
      </c>
      <c r="G24" s="47">
        <v>168.5</v>
      </c>
      <c r="H24" s="47">
        <v>0</v>
      </c>
      <c r="I24" s="82"/>
    </row>
    <row r="25" spans="1:9">
      <c r="A25" s="84"/>
      <c r="B25" s="77" t="s">
        <v>112</v>
      </c>
      <c r="C25" s="60">
        <v>40</v>
      </c>
      <c r="D25" s="10">
        <v>0.93</v>
      </c>
      <c r="E25" s="10">
        <v>1.84</v>
      </c>
      <c r="F25" s="10">
        <v>4.93</v>
      </c>
      <c r="G25" s="10">
        <v>40</v>
      </c>
      <c r="H25" s="10">
        <v>2.7</v>
      </c>
      <c r="I25" s="79" t="s">
        <v>113</v>
      </c>
    </row>
    <row r="26" spans="1:9">
      <c r="A26" s="84"/>
      <c r="B26" s="78"/>
      <c r="C26" s="10">
        <v>60</v>
      </c>
      <c r="D26" s="10">
        <v>1.4</v>
      </c>
      <c r="E26" s="10">
        <v>2.76</v>
      </c>
      <c r="F26" s="10">
        <v>7.4</v>
      </c>
      <c r="G26" s="10">
        <v>60.06</v>
      </c>
      <c r="H26" s="10">
        <v>4.03</v>
      </c>
      <c r="I26" s="80"/>
    </row>
    <row r="27" spans="1:9">
      <c r="A27" s="84"/>
      <c r="B27" s="105" t="s">
        <v>60</v>
      </c>
      <c r="C27" s="47">
        <v>150</v>
      </c>
      <c r="D27" s="47">
        <v>0.43</v>
      </c>
      <c r="E27" s="47">
        <v>0.04</v>
      </c>
      <c r="F27" s="47">
        <v>22.65</v>
      </c>
      <c r="G27" s="47">
        <v>92.7</v>
      </c>
      <c r="H27" s="47">
        <v>0.82</v>
      </c>
      <c r="I27" s="82" t="s">
        <v>61</v>
      </c>
    </row>
    <row r="28" spans="1:9">
      <c r="A28" s="84"/>
      <c r="B28" s="105"/>
      <c r="C28" s="47">
        <v>180</v>
      </c>
      <c r="D28" s="47">
        <v>0.51</v>
      </c>
      <c r="E28" s="47">
        <v>0.05</v>
      </c>
      <c r="F28" s="47">
        <v>27.18</v>
      </c>
      <c r="G28" s="47">
        <v>111.24</v>
      </c>
      <c r="H28" s="47">
        <v>0.98</v>
      </c>
      <c r="I28" s="101"/>
    </row>
    <row r="29" spans="1:9">
      <c r="A29" s="84"/>
      <c r="B29" s="96" t="s">
        <v>31</v>
      </c>
      <c r="C29" s="47">
        <v>40</v>
      </c>
      <c r="D29" s="47">
        <v>2.64</v>
      </c>
      <c r="E29" s="47">
        <v>0.4</v>
      </c>
      <c r="F29" s="47">
        <v>13.36</v>
      </c>
      <c r="G29" s="47">
        <v>69.599999999999994</v>
      </c>
      <c r="H29" s="47">
        <v>0</v>
      </c>
      <c r="I29" s="82" t="s">
        <v>23</v>
      </c>
    </row>
    <row r="30" spans="1:9">
      <c r="A30" s="84"/>
      <c r="B30" s="96"/>
      <c r="C30" s="53">
        <v>40</v>
      </c>
      <c r="D30" s="53">
        <v>2.64</v>
      </c>
      <c r="E30" s="53">
        <v>0.4</v>
      </c>
      <c r="F30" s="53">
        <v>13.36</v>
      </c>
      <c r="G30" s="53">
        <v>69.599999999999994</v>
      </c>
      <c r="H30" s="53">
        <v>0</v>
      </c>
      <c r="I30" s="91"/>
    </row>
    <row r="31" spans="1:9">
      <c r="A31" s="84"/>
      <c r="B31" s="86"/>
      <c r="C31" s="9">
        <f>C19+C21+C23+C25+C27+C29</f>
        <v>670</v>
      </c>
      <c r="D31" s="9">
        <f>D19+D21+D23+D25+D27+D29</f>
        <v>19.37</v>
      </c>
      <c r="E31" s="9">
        <f t="shared" ref="E31:H31" si="4">E19+E21+E23+E25+E27+E29</f>
        <v>16.829999999999998</v>
      </c>
      <c r="F31" s="9">
        <f t="shared" si="4"/>
        <v>80.599999999999994</v>
      </c>
      <c r="G31" s="9">
        <f t="shared" si="4"/>
        <v>552.9</v>
      </c>
      <c r="H31" s="9">
        <f t="shared" si="4"/>
        <v>19.170000000000002</v>
      </c>
      <c r="I31" s="82"/>
    </row>
    <row r="32" spans="1:9" ht="15.75" thickBot="1">
      <c r="A32" s="85"/>
      <c r="B32" s="87"/>
      <c r="C32" s="2">
        <f>C20+C22+C24+C26+C28+C30</f>
        <v>750</v>
      </c>
      <c r="D32" s="2">
        <f t="shared" ref="D32:H32" si="5">D20+D22+D24+D26+D28+D30</f>
        <v>21.02</v>
      </c>
      <c r="E32" s="2">
        <f t="shared" si="5"/>
        <v>18.66</v>
      </c>
      <c r="F32" s="2">
        <f t="shared" si="5"/>
        <v>92.89</v>
      </c>
      <c r="G32" s="2">
        <f t="shared" si="5"/>
        <v>625.20000000000005</v>
      </c>
      <c r="H32" s="2">
        <f t="shared" si="5"/>
        <v>20.66</v>
      </c>
      <c r="I32" s="102"/>
    </row>
    <row r="33" spans="1:9" ht="26.25" customHeight="1">
      <c r="A33" s="83" t="s">
        <v>33</v>
      </c>
      <c r="B33" s="88" t="s">
        <v>163</v>
      </c>
      <c r="C33" s="47">
        <v>155</v>
      </c>
      <c r="D33" s="47">
        <v>18.989999999999998</v>
      </c>
      <c r="E33" s="47">
        <v>10.83</v>
      </c>
      <c r="F33" s="47">
        <v>20.56</v>
      </c>
      <c r="G33" s="47">
        <v>256</v>
      </c>
      <c r="H33" s="47">
        <v>8.7100000000000009</v>
      </c>
      <c r="I33" s="93" t="s">
        <v>153</v>
      </c>
    </row>
    <row r="34" spans="1:9" ht="24" customHeight="1">
      <c r="A34" s="84"/>
      <c r="B34" s="89"/>
      <c r="C34" s="47">
        <v>185</v>
      </c>
      <c r="D34" s="47">
        <v>22.51</v>
      </c>
      <c r="E34" s="47">
        <v>12.76</v>
      </c>
      <c r="F34" s="47">
        <v>24.8</v>
      </c>
      <c r="G34" s="47">
        <v>304</v>
      </c>
      <c r="H34" s="47">
        <v>10.45</v>
      </c>
      <c r="I34" s="94"/>
    </row>
    <row r="35" spans="1:9">
      <c r="A35" s="84"/>
      <c r="B35" s="96" t="s">
        <v>32</v>
      </c>
      <c r="C35" s="55">
        <v>20</v>
      </c>
      <c r="D35" s="55">
        <v>1.58</v>
      </c>
      <c r="E35" s="55">
        <v>0.2</v>
      </c>
      <c r="F35" s="55">
        <v>9.66</v>
      </c>
      <c r="G35" s="55">
        <v>47.2</v>
      </c>
      <c r="H35" s="55">
        <v>0</v>
      </c>
      <c r="I35" s="82" t="s">
        <v>23</v>
      </c>
    </row>
    <row r="36" spans="1:9">
      <c r="A36" s="84"/>
      <c r="B36" s="96"/>
      <c r="C36" s="55">
        <v>20</v>
      </c>
      <c r="D36" s="55">
        <v>1.58</v>
      </c>
      <c r="E36" s="55">
        <v>0.2</v>
      </c>
      <c r="F36" s="55">
        <v>9.66</v>
      </c>
      <c r="G36" s="55">
        <v>47.2</v>
      </c>
      <c r="H36" s="55">
        <v>0</v>
      </c>
      <c r="I36" s="91"/>
    </row>
    <row r="37" spans="1:9">
      <c r="A37" s="84"/>
      <c r="B37" s="95" t="s">
        <v>15</v>
      </c>
      <c r="C37" s="47">
        <v>150</v>
      </c>
      <c r="D37" s="47">
        <v>7.0000000000000007E-2</v>
      </c>
      <c r="E37" s="47">
        <v>0.01</v>
      </c>
      <c r="F37" s="47">
        <v>7.1</v>
      </c>
      <c r="G37" s="47">
        <v>29</v>
      </c>
      <c r="H37" s="47">
        <v>1.42</v>
      </c>
      <c r="I37" s="82" t="s">
        <v>16</v>
      </c>
    </row>
    <row r="38" spans="1:9">
      <c r="A38" s="84"/>
      <c r="B38" s="95"/>
      <c r="C38" s="47">
        <v>180</v>
      </c>
      <c r="D38" s="47">
        <v>0.12</v>
      </c>
      <c r="E38" s="47">
        <v>0.02</v>
      </c>
      <c r="F38" s="47">
        <v>10.199999999999999</v>
      </c>
      <c r="G38" s="47">
        <v>41</v>
      </c>
      <c r="H38" s="47">
        <v>2.83</v>
      </c>
      <c r="I38" s="82"/>
    </row>
    <row r="39" spans="1:9">
      <c r="A39" s="84"/>
      <c r="B39" s="86" t="s">
        <v>22</v>
      </c>
      <c r="C39" s="9">
        <f>C33+C35+C37</f>
        <v>325</v>
      </c>
      <c r="D39" s="9">
        <f t="shared" ref="D39:H39" si="6">D33+D35+D37</f>
        <v>20.64</v>
      </c>
      <c r="E39" s="9">
        <f t="shared" si="6"/>
        <v>11.04</v>
      </c>
      <c r="F39" s="9">
        <f t="shared" si="6"/>
        <v>37.32</v>
      </c>
      <c r="G39" s="9">
        <f t="shared" si="6"/>
        <v>332.2</v>
      </c>
      <c r="H39" s="9">
        <f t="shared" si="6"/>
        <v>10.130000000000001</v>
      </c>
      <c r="I39" s="90"/>
    </row>
    <row r="40" spans="1:9">
      <c r="A40" s="84"/>
      <c r="B40" s="86"/>
      <c r="C40" s="9">
        <f>C34+C36+C38</f>
        <v>385</v>
      </c>
      <c r="D40" s="9">
        <f t="shared" ref="D40:H40" si="7">D34+D36+D38</f>
        <v>24.210000000000004</v>
      </c>
      <c r="E40" s="9">
        <f t="shared" si="7"/>
        <v>12.979999999999999</v>
      </c>
      <c r="F40" s="9">
        <f t="shared" si="7"/>
        <v>44.66</v>
      </c>
      <c r="G40" s="9">
        <f t="shared" si="7"/>
        <v>392.2</v>
      </c>
      <c r="H40" s="9">
        <f t="shared" si="7"/>
        <v>13.28</v>
      </c>
      <c r="I40" s="90"/>
    </row>
    <row r="41" spans="1:9">
      <c r="A41" s="84"/>
      <c r="B41" s="86" t="s">
        <v>36</v>
      </c>
      <c r="C41" s="9">
        <f t="shared" ref="C41:H42" si="8">C13+C17+C31+C39</f>
        <v>1460</v>
      </c>
      <c r="D41" s="9">
        <f t="shared" si="8"/>
        <v>53.96</v>
      </c>
      <c r="E41" s="9">
        <f t="shared" si="8"/>
        <v>42.51</v>
      </c>
      <c r="F41" s="9">
        <f t="shared" si="8"/>
        <v>183.26999999999998</v>
      </c>
      <c r="G41" s="9">
        <f t="shared" si="8"/>
        <v>1334.9</v>
      </c>
      <c r="H41" s="9">
        <f t="shared" si="8"/>
        <v>34.520000000000003</v>
      </c>
      <c r="I41" s="91"/>
    </row>
    <row r="42" spans="1:9" ht="15.75" thickBot="1">
      <c r="A42" s="85"/>
      <c r="B42" s="87"/>
      <c r="C42" s="2">
        <f t="shared" si="8"/>
        <v>1660</v>
      </c>
      <c r="D42" s="2">
        <f t="shared" si="8"/>
        <v>61.850000000000009</v>
      </c>
      <c r="E42" s="2">
        <f t="shared" si="8"/>
        <v>48.219999999999992</v>
      </c>
      <c r="F42" s="2">
        <f t="shared" si="8"/>
        <v>216.76000000000002</v>
      </c>
      <c r="G42" s="2">
        <f t="shared" si="8"/>
        <v>1550.2</v>
      </c>
      <c r="H42" s="2">
        <f t="shared" si="8"/>
        <v>39.94</v>
      </c>
      <c r="I42" s="92"/>
    </row>
  </sheetData>
  <mergeCells count="48">
    <mergeCell ref="G4:G6"/>
    <mergeCell ref="H4:H6"/>
    <mergeCell ref="I4:I6"/>
    <mergeCell ref="A4:A6"/>
    <mergeCell ref="B4:B6"/>
    <mergeCell ref="D5:D6"/>
    <mergeCell ref="E5:E6"/>
    <mergeCell ref="F5:F6"/>
    <mergeCell ref="D4:F4"/>
    <mergeCell ref="A8:A14"/>
    <mergeCell ref="B13:B14"/>
    <mergeCell ref="I13:I14"/>
    <mergeCell ref="B9:B10"/>
    <mergeCell ref="I9:I10"/>
    <mergeCell ref="B7:B8"/>
    <mergeCell ref="I7:I8"/>
    <mergeCell ref="B11:B12"/>
    <mergeCell ref="I11:I12"/>
    <mergeCell ref="A15:A18"/>
    <mergeCell ref="B15:B16"/>
    <mergeCell ref="I15:I16"/>
    <mergeCell ref="A19:A32"/>
    <mergeCell ref="B31:B32"/>
    <mergeCell ref="I29:I30"/>
    <mergeCell ref="B19:B20"/>
    <mergeCell ref="I19:I20"/>
    <mergeCell ref="B21:B22"/>
    <mergeCell ref="B29:B30"/>
    <mergeCell ref="I31:I32"/>
    <mergeCell ref="I17:I18"/>
    <mergeCell ref="B17:B18"/>
    <mergeCell ref="I21:I22"/>
    <mergeCell ref="B27:B28"/>
    <mergeCell ref="I27:I28"/>
    <mergeCell ref="B25:B26"/>
    <mergeCell ref="I25:I26"/>
    <mergeCell ref="B23:B24"/>
    <mergeCell ref="I23:I24"/>
    <mergeCell ref="A33:A42"/>
    <mergeCell ref="B41:B42"/>
    <mergeCell ref="B33:B34"/>
    <mergeCell ref="I39:I42"/>
    <mergeCell ref="I33:I34"/>
    <mergeCell ref="B37:B38"/>
    <mergeCell ref="I37:I38"/>
    <mergeCell ref="B39:B40"/>
    <mergeCell ref="B35:B36"/>
    <mergeCell ref="I35:I36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3:I58"/>
  <sheetViews>
    <sheetView tabSelected="1" view="pageBreakPreview" topLeftCell="A19" zoomScale="60" zoomScaleNormal="100" workbookViewId="0">
      <selection activeCell="C37" sqref="C37:H37"/>
    </sheetView>
  </sheetViews>
  <sheetFormatPr defaultRowHeight="15"/>
  <cols>
    <col min="2" max="2" width="21.42578125" customWidth="1"/>
    <col min="3" max="3" width="12.85546875" bestFit="1" customWidth="1"/>
    <col min="4" max="5" width="9.42578125" bestFit="1" customWidth="1"/>
    <col min="6" max="6" width="11.42578125" customWidth="1"/>
    <col min="7" max="7" width="15.7109375" customWidth="1"/>
    <col min="8" max="8" width="9.42578125" bestFit="1" customWidth="1"/>
    <col min="9" max="9" width="10.85546875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27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28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29"/>
      <c r="B6" s="130"/>
      <c r="C6" s="29" t="s">
        <v>38</v>
      </c>
      <c r="D6" s="130"/>
      <c r="E6" s="130"/>
      <c r="F6" s="130"/>
      <c r="G6" s="131"/>
      <c r="H6" s="131"/>
      <c r="I6" s="132"/>
    </row>
    <row r="7" spans="1:9" ht="22.5" customHeight="1">
      <c r="A7" s="4" t="s">
        <v>86</v>
      </c>
      <c r="B7" s="134" t="s">
        <v>150</v>
      </c>
      <c r="C7" s="62">
        <v>150</v>
      </c>
      <c r="D7" s="62">
        <v>4.3</v>
      </c>
      <c r="E7" s="62">
        <v>3.9</v>
      </c>
      <c r="F7" s="62">
        <v>14.1</v>
      </c>
      <c r="G7" s="62">
        <v>109</v>
      </c>
      <c r="H7" s="62">
        <v>0.7</v>
      </c>
      <c r="I7" s="227" t="s">
        <v>41</v>
      </c>
    </row>
    <row r="8" spans="1:9" ht="24.75" customHeight="1">
      <c r="A8" s="133" t="s">
        <v>13</v>
      </c>
      <c r="B8" s="135"/>
      <c r="C8" s="61">
        <v>200</v>
      </c>
      <c r="D8" s="61">
        <v>5.7</v>
      </c>
      <c r="E8" s="61">
        <v>5.2</v>
      </c>
      <c r="F8" s="61">
        <v>18.8</v>
      </c>
      <c r="G8" s="61">
        <v>145.19999999999999</v>
      </c>
      <c r="H8" s="61">
        <v>0.9</v>
      </c>
      <c r="I8" s="225"/>
    </row>
    <row r="9" spans="1:9">
      <c r="A9" s="133"/>
      <c r="B9" s="164" t="s">
        <v>54</v>
      </c>
      <c r="C9" s="61">
        <v>45</v>
      </c>
      <c r="D9" s="61">
        <v>5.04</v>
      </c>
      <c r="E9" s="61">
        <v>6.59</v>
      </c>
      <c r="F9" s="61">
        <v>14.56</v>
      </c>
      <c r="G9" s="61">
        <v>138</v>
      </c>
      <c r="H9" s="61">
        <v>7.0000000000000007E-2</v>
      </c>
      <c r="I9" s="225" t="s">
        <v>55</v>
      </c>
    </row>
    <row r="10" spans="1:9">
      <c r="A10" s="133"/>
      <c r="B10" s="164"/>
      <c r="C10" s="61">
        <v>60</v>
      </c>
      <c r="D10" s="61">
        <v>7.15</v>
      </c>
      <c r="E10" s="61">
        <v>8.02</v>
      </c>
      <c r="F10" s="61">
        <v>19.39</v>
      </c>
      <c r="G10" s="61">
        <v>178</v>
      </c>
      <c r="H10" s="61">
        <v>0.11</v>
      </c>
      <c r="I10" s="228"/>
    </row>
    <row r="11" spans="1:9">
      <c r="A11" s="133"/>
      <c r="B11" s="164" t="s">
        <v>51</v>
      </c>
      <c r="C11" s="61">
        <v>150</v>
      </c>
      <c r="D11" s="61">
        <v>2.34</v>
      </c>
      <c r="E11" s="61">
        <v>2</v>
      </c>
      <c r="F11" s="61">
        <v>10.63</v>
      </c>
      <c r="G11" s="61">
        <v>70</v>
      </c>
      <c r="H11" s="61">
        <v>0.98</v>
      </c>
      <c r="I11" s="229" t="s">
        <v>52</v>
      </c>
    </row>
    <row r="12" spans="1:9">
      <c r="A12" s="133"/>
      <c r="B12" s="164"/>
      <c r="C12" s="61">
        <v>180</v>
      </c>
      <c r="D12" s="61">
        <v>2.85</v>
      </c>
      <c r="E12" s="61">
        <v>2.41</v>
      </c>
      <c r="F12" s="61">
        <v>14.36</v>
      </c>
      <c r="G12" s="61">
        <v>91</v>
      </c>
      <c r="H12" s="61">
        <v>1.17</v>
      </c>
      <c r="I12" s="229"/>
    </row>
    <row r="13" spans="1:9">
      <c r="A13" s="133"/>
      <c r="B13" s="160" t="s">
        <v>22</v>
      </c>
      <c r="C13" s="68">
        <f t="shared" ref="C13:H14" si="0">C7+C9+C11</f>
        <v>345</v>
      </c>
      <c r="D13" s="68">
        <f t="shared" si="0"/>
        <v>11.68</v>
      </c>
      <c r="E13" s="68">
        <f t="shared" si="0"/>
        <v>12.49</v>
      </c>
      <c r="F13" s="68">
        <f t="shared" si="0"/>
        <v>39.29</v>
      </c>
      <c r="G13" s="68">
        <f t="shared" si="0"/>
        <v>317</v>
      </c>
      <c r="H13" s="68">
        <f t="shared" si="0"/>
        <v>1.75</v>
      </c>
      <c r="I13" s="221"/>
    </row>
    <row r="14" spans="1:9" ht="15.75" thickBot="1">
      <c r="A14" s="140"/>
      <c r="B14" s="163"/>
      <c r="C14" s="63">
        <f t="shared" si="0"/>
        <v>440</v>
      </c>
      <c r="D14" s="63">
        <f t="shared" si="0"/>
        <v>15.700000000000001</v>
      </c>
      <c r="E14" s="63">
        <f t="shared" si="0"/>
        <v>15.629999999999999</v>
      </c>
      <c r="F14" s="63">
        <f t="shared" si="0"/>
        <v>52.55</v>
      </c>
      <c r="G14" s="63">
        <f t="shared" si="0"/>
        <v>414.2</v>
      </c>
      <c r="H14" s="63">
        <f t="shared" si="0"/>
        <v>2.1799999999999997</v>
      </c>
      <c r="I14" s="222"/>
    </row>
    <row r="15" spans="1:9">
      <c r="A15" s="144" t="s">
        <v>19</v>
      </c>
      <c r="B15" s="159" t="s">
        <v>20</v>
      </c>
      <c r="C15" s="61">
        <v>150</v>
      </c>
      <c r="D15" s="61">
        <v>0.75</v>
      </c>
      <c r="E15" s="61">
        <v>0</v>
      </c>
      <c r="F15" s="61">
        <v>15.1</v>
      </c>
      <c r="G15" s="61">
        <v>64</v>
      </c>
      <c r="H15" s="61">
        <v>3</v>
      </c>
      <c r="I15" s="225" t="s">
        <v>21</v>
      </c>
    </row>
    <row r="16" spans="1:9">
      <c r="A16" s="145"/>
      <c r="B16" s="159"/>
      <c r="C16" s="61">
        <v>180</v>
      </c>
      <c r="D16" s="61">
        <v>0.9</v>
      </c>
      <c r="E16" s="61">
        <v>0</v>
      </c>
      <c r="F16" s="61">
        <v>18.100000000000001</v>
      </c>
      <c r="G16" s="61">
        <v>76.8</v>
      </c>
      <c r="H16" s="61">
        <v>3.06</v>
      </c>
      <c r="I16" s="225"/>
    </row>
    <row r="17" spans="1:9" ht="15" customHeight="1">
      <c r="A17" s="145"/>
      <c r="B17" s="81" t="s">
        <v>45</v>
      </c>
      <c r="C17" s="55">
        <v>30</v>
      </c>
      <c r="D17" s="55">
        <v>1.32</v>
      </c>
      <c r="E17" s="55">
        <v>0.87</v>
      </c>
      <c r="F17" s="55">
        <v>21.13</v>
      </c>
      <c r="G17" s="55">
        <v>9.9</v>
      </c>
      <c r="H17" s="55">
        <v>0</v>
      </c>
      <c r="I17" s="82" t="s">
        <v>23</v>
      </c>
    </row>
    <row r="18" spans="1:9">
      <c r="A18" s="145"/>
      <c r="B18" s="81"/>
      <c r="C18" s="55">
        <v>30</v>
      </c>
      <c r="D18" s="55">
        <v>1.32</v>
      </c>
      <c r="E18" s="55">
        <v>0.87</v>
      </c>
      <c r="F18" s="55">
        <v>21.13</v>
      </c>
      <c r="G18" s="55">
        <v>9.9</v>
      </c>
      <c r="H18" s="55">
        <v>0</v>
      </c>
      <c r="I18" s="82"/>
    </row>
    <row r="19" spans="1:9">
      <c r="A19" s="145"/>
      <c r="B19" s="160" t="s">
        <v>22</v>
      </c>
      <c r="C19" s="68">
        <f>C15+C17</f>
        <v>180</v>
      </c>
      <c r="D19" s="68">
        <f t="shared" ref="D19:H19" si="1">D15+D17</f>
        <v>2.0700000000000003</v>
      </c>
      <c r="E19" s="68">
        <f t="shared" si="1"/>
        <v>0.87</v>
      </c>
      <c r="F19" s="68">
        <f t="shared" si="1"/>
        <v>36.229999999999997</v>
      </c>
      <c r="G19" s="68">
        <f t="shared" si="1"/>
        <v>73.900000000000006</v>
      </c>
      <c r="H19" s="68">
        <f t="shared" si="1"/>
        <v>3</v>
      </c>
      <c r="I19" s="221"/>
    </row>
    <row r="20" spans="1:9" ht="15.75" thickBot="1">
      <c r="A20" s="146"/>
      <c r="B20" s="163"/>
      <c r="C20" s="63">
        <f>C16+C18</f>
        <v>210</v>
      </c>
      <c r="D20" s="63">
        <f t="shared" ref="D20:H20" si="2">D16+D18</f>
        <v>2.2200000000000002</v>
      </c>
      <c r="E20" s="63">
        <f t="shared" si="2"/>
        <v>0.87</v>
      </c>
      <c r="F20" s="63">
        <f t="shared" si="2"/>
        <v>39.230000000000004</v>
      </c>
      <c r="G20" s="63">
        <f t="shared" si="2"/>
        <v>86.7</v>
      </c>
      <c r="H20" s="63">
        <f t="shared" si="2"/>
        <v>3.06</v>
      </c>
      <c r="I20" s="222"/>
    </row>
    <row r="21" spans="1:9" ht="15" customHeight="1">
      <c r="A21" s="83" t="s">
        <v>24</v>
      </c>
      <c r="B21" s="230" t="s">
        <v>121</v>
      </c>
      <c r="C21" s="62">
        <v>200</v>
      </c>
      <c r="D21" s="62">
        <v>1.59</v>
      </c>
      <c r="E21" s="62">
        <v>4.0199999999999996</v>
      </c>
      <c r="F21" s="62">
        <v>13.54</v>
      </c>
      <c r="G21" s="62">
        <v>97.6</v>
      </c>
      <c r="H21" s="62">
        <v>6.02</v>
      </c>
      <c r="I21" s="227" t="s">
        <v>122</v>
      </c>
    </row>
    <row r="22" spans="1:9">
      <c r="A22" s="84"/>
      <c r="B22" s="164"/>
      <c r="C22" s="61">
        <v>200</v>
      </c>
      <c r="D22" s="61">
        <v>1.59</v>
      </c>
      <c r="E22" s="61">
        <v>4.0199999999999996</v>
      </c>
      <c r="F22" s="61">
        <v>13.54</v>
      </c>
      <c r="G22" s="61">
        <v>97.6</v>
      </c>
      <c r="H22" s="61">
        <v>6.02</v>
      </c>
      <c r="I22" s="225"/>
    </row>
    <row r="23" spans="1:9" ht="16.5" customHeight="1">
      <c r="A23" s="84"/>
      <c r="B23" s="231" t="s">
        <v>148</v>
      </c>
      <c r="C23" s="61">
        <v>170</v>
      </c>
      <c r="D23" s="61">
        <v>20.8</v>
      </c>
      <c r="E23" s="61">
        <v>5.33</v>
      </c>
      <c r="F23" s="61">
        <v>18.5</v>
      </c>
      <c r="G23" s="61">
        <v>205</v>
      </c>
      <c r="H23" s="61">
        <v>7.26</v>
      </c>
      <c r="I23" s="225" t="s">
        <v>149</v>
      </c>
    </row>
    <row r="24" spans="1:9" ht="20.25" customHeight="1">
      <c r="A24" s="84"/>
      <c r="B24" s="231"/>
      <c r="C24" s="61">
        <v>200</v>
      </c>
      <c r="D24" s="61">
        <v>24.5</v>
      </c>
      <c r="E24" s="61">
        <v>6.3</v>
      </c>
      <c r="F24" s="61">
        <v>21.8</v>
      </c>
      <c r="G24" s="61">
        <v>241.2</v>
      </c>
      <c r="H24" s="61">
        <v>8.5399999999999991</v>
      </c>
      <c r="I24" s="228"/>
    </row>
    <row r="25" spans="1:9" ht="19.5" customHeight="1">
      <c r="A25" s="84"/>
      <c r="B25" s="158" t="s">
        <v>58</v>
      </c>
      <c r="C25" s="61">
        <v>40</v>
      </c>
      <c r="D25" s="61">
        <v>0.56000000000000005</v>
      </c>
      <c r="E25" s="61">
        <v>2.4300000000000002</v>
      </c>
      <c r="F25" s="61">
        <v>3.47</v>
      </c>
      <c r="G25" s="61">
        <v>37.5</v>
      </c>
      <c r="H25" s="61">
        <v>0.53</v>
      </c>
      <c r="I25" s="225" t="s">
        <v>59</v>
      </c>
    </row>
    <row r="26" spans="1:9" ht="18.75" customHeight="1">
      <c r="A26" s="84"/>
      <c r="B26" s="158"/>
      <c r="C26" s="61">
        <v>60</v>
      </c>
      <c r="D26" s="61">
        <v>0.84</v>
      </c>
      <c r="E26" s="61">
        <v>3.65</v>
      </c>
      <c r="F26" s="61">
        <v>5.2</v>
      </c>
      <c r="G26" s="61">
        <v>56.3</v>
      </c>
      <c r="H26" s="61">
        <v>0.8</v>
      </c>
      <c r="I26" s="228"/>
    </row>
    <row r="27" spans="1:9" ht="15" customHeight="1">
      <c r="A27" s="84"/>
      <c r="B27" s="164" t="s">
        <v>30</v>
      </c>
      <c r="C27" s="61">
        <v>150</v>
      </c>
      <c r="D27" s="61">
        <v>0.33</v>
      </c>
      <c r="E27" s="61">
        <v>0.01</v>
      </c>
      <c r="F27" s="61">
        <v>20.82</v>
      </c>
      <c r="G27" s="61">
        <v>84.75</v>
      </c>
      <c r="H27" s="61">
        <v>0.3</v>
      </c>
      <c r="I27" s="225" t="s">
        <v>37</v>
      </c>
    </row>
    <row r="28" spans="1:9">
      <c r="A28" s="84"/>
      <c r="B28" s="164"/>
      <c r="C28" s="61">
        <v>180</v>
      </c>
      <c r="D28" s="61">
        <v>0.4</v>
      </c>
      <c r="E28" s="61">
        <v>0.02</v>
      </c>
      <c r="F28" s="61">
        <v>24.99</v>
      </c>
      <c r="G28" s="61">
        <v>102</v>
      </c>
      <c r="H28" s="61">
        <v>0.36</v>
      </c>
      <c r="I28" s="226"/>
    </row>
    <row r="29" spans="1:9">
      <c r="A29" s="84"/>
      <c r="B29" s="158" t="s">
        <v>31</v>
      </c>
      <c r="C29" s="61">
        <v>20</v>
      </c>
      <c r="D29" s="61">
        <v>1.32</v>
      </c>
      <c r="E29" s="61">
        <v>0.2</v>
      </c>
      <c r="F29" s="61">
        <v>6.68</v>
      </c>
      <c r="G29" s="61">
        <v>34.799999999999997</v>
      </c>
      <c r="H29" s="61">
        <v>0</v>
      </c>
      <c r="I29" s="225" t="s">
        <v>23</v>
      </c>
    </row>
    <row r="30" spans="1:9">
      <c r="A30" s="84"/>
      <c r="B30" s="165"/>
      <c r="C30" s="61">
        <v>20</v>
      </c>
      <c r="D30" s="61">
        <v>1.32</v>
      </c>
      <c r="E30" s="61">
        <v>0.2</v>
      </c>
      <c r="F30" s="61">
        <v>6.68</v>
      </c>
      <c r="G30" s="61">
        <v>34.799999999999997</v>
      </c>
      <c r="H30" s="61">
        <v>0</v>
      </c>
      <c r="I30" s="226"/>
    </row>
    <row r="31" spans="1:9">
      <c r="A31" s="84"/>
      <c r="B31" s="158" t="s">
        <v>32</v>
      </c>
      <c r="C31" s="61">
        <v>20</v>
      </c>
      <c r="D31" s="61">
        <v>1.58</v>
      </c>
      <c r="E31" s="61">
        <v>0.2</v>
      </c>
      <c r="F31" s="61">
        <v>9.66</v>
      </c>
      <c r="G31" s="61">
        <v>47.2</v>
      </c>
      <c r="H31" s="61">
        <v>0</v>
      </c>
      <c r="I31" s="225" t="s">
        <v>23</v>
      </c>
    </row>
    <row r="32" spans="1:9">
      <c r="A32" s="84"/>
      <c r="B32" s="158"/>
      <c r="C32" s="61">
        <v>30</v>
      </c>
      <c r="D32" s="61">
        <v>2.37</v>
      </c>
      <c r="E32" s="61">
        <v>0.3</v>
      </c>
      <c r="F32" s="61">
        <v>14.49</v>
      </c>
      <c r="G32" s="61">
        <v>70.8</v>
      </c>
      <c r="H32" s="61">
        <v>0</v>
      </c>
      <c r="I32" s="226"/>
    </row>
    <row r="33" spans="1:9">
      <c r="A33" s="84"/>
      <c r="B33" s="160" t="s">
        <v>22</v>
      </c>
      <c r="C33" s="68">
        <f>C21+C23+C25+C27+C29+C31</f>
        <v>600</v>
      </c>
      <c r="D33" s="68">
        <f t="shared" ref="D33:H33" si="3">D21+D23+D25+D27+D29+D31</f>
        <v>26.18</v>
      </c>
      <c r="E33" s="68">
        <f t="shared" si="3"/>
        <v>12.189999999999998</v>
      </c>
      <c r="F33" s="68">
        <f t="shared" si="3"/>
        <v>72.67</v>
      </c>
      <c r="G33" s="68">
        <f t="shared" si="3"/>
        <v>506.85</v>
      </c>
      <c r="H33" s="68">
        <f t="shared" si="3"/>
        <v>14.11</v>
      </c>
      <c r="I33" s="221"/>
    </row>
    <row r="34" spans="1:9" ht="15.75" thickBot="1">
      <c r="A34" s="85"/>
      <c r="B34" s="163"/>
      <c r="C34" s="63">
        <f>C22+C24+C26+C28+C30+C32</f>
        <v>690</v>
      </c>
      <c r="D34" s="63">
        <f t="shared" ref="D34:H34" si="4">D22+D24+D26+D28+D30+D32</f>
        <v>31.02</v>
      </c>
      <c r="E34" s="63">
        <f t="shared" si="4"/>
        <v>14.49</v>
      </c>
      <c r="F34" s="63">
        <f t="shared" si="4"/>
        <v>86.7</v>
      </c>
      <c r="G34" s="63">
        <f t="shared" si="4"/>
        <v>602.69999999999993</v>
      </c>
      <c r="H34" s="63">
        <f t="shared" si="4"/>
        <v>15.719999999999999</v>
      </c>
      <c r="I34" s="222"/>
    </row>
    <row r="35" spans="1:9" ht="15" customHeight="1">
      <c r="A35" s="83" t="s">
        <v>33</v>
      </c>
      <c r="B35" s="157" t="s">
        <v>114</v>
      </c>
      <c r="C35" s="61">
        <v>120</v>
      </c>
      <c r="D35" s="61">
        <v>2.5</v>
      </c>
      <c r="E35" s="61">
        <v>4.45</v>
      </c>
      <c r="F35" s="61">
        <v>11.5</v>
      </c>
      <c r="G35" s="61">
        <v>96</v>
      </c>
      <c r="H35" s="61">
        <v>20</v>
      </c>
      <c r="I35" s="225" t="s">
        <v>116</v>
      </c>
    </row>
    <row r="36" spans="1:9">
      <c r="A36" s="84"/>
      <c r="B36" s="157"/>
      <c r="C36" s="61">
        <v>150</v>
      </c>
      <c r="D36" s="61">
        <v>3.13</v>
      </c>
      <c r="E36" s="61">
        <v>5.56</v>
      </c>
      <c r="F36" s="61">
        <v>14.4</v>
      </c>
      <c r="G36" s="61">
        <v>120</v>
      </c>
      <c r="H36" s="61">
        <v>25</v>
      </c>
      <c r="I36" s="228"/>
    </row>
    <row r="37" spans="1:9">
      <c r="A37" s="84"/>
      <c r="B37" s="159" t="s">
        <v>157</v>
      </c>
      <c r="C37" s="61">
        <v>40</v>
      </c>
      <c r="D37" s="61">
        <v>5.08</v>
      </c>
      <c r="E37" s="61">
        <v>4.5999999999999996</v>
      </c>
      <c r="F37" s="61">
        <v>0.28000000000000003</v>
      </c>
      <c r="G37" s="61">
        <v>63</v>
      </c>
      <c r="H37" s="61">
        <v>0</v>
      </c>
      <c r="I37" s="229" t="s">
        <v>158</v>
      </c>
    </row>
    <row r="38" spans="1:9">
      <c r="A38" s="84"/>
      <c r="B38" s="159"/>
      <c r="C38" s="61">
        <v>40</v>
      </c>
      <c r="D38" s="61">
        <v>5.08</v>
      </c>
      <c r="E38" s="61">
        <v>4.5999999999999996</v>
      </c>
      <c r="F38" s="61">
        <v>0.28000000000000003</v>
      </c>
      <c r="G38" s="61">
        <v>63</v>
      </c>
      <c r="H38" s="61">
        <v>0</v>
      </c>
      <c r="I38" s="229"/>
    </row>
    <row r="39" spans="1:9" ht="15" customHeight="1">
      <c r="A39" s="84"/>
      <c r="B39" s="155" t="s">
        <v>131</v>
      </c>
      <c r="C39" s="61">
        <v>40</v>
      </c>
      <c r="D39" s="61">
        <v>0.44</v>
      </c>
      <c r="E39" s="61">
        <v>0.04</v>
      </c>
      <c r="F39" s="61">
        <v>1.4</v>
      </c>
      <c r="G39" s="61">
        <v>8</v>
      </c>
      <c r="H39" s="61">
        <v>6</v>
      </c>
      <c r="I39" s="225" t="s">
        <v>23</v>
      </c>
    </row>
    <row r="40" spans="1:9">
      <c r="A40" s="84"/>
      <c r="B40" s="156"/>
      <c r="C40" s="61">
        <v>50</v>
      </c>
      <c r="D40" s="61">
        <v>0.55000000000000004</v>
      </c>
      <c r="E40" s="61">
        <v>0.05</v>
      </c>
      <c r="F40" s="61">
        <v>1.75</v>
      </c>
      <c r="G40" s="61">
        <v>10</v>
      </c>
      <c r="H40" s="61">
        <v>7.5</v>
      </c>
      <c r="I40" s="225"/>
    </row>
    <row r="41" spans="1:9" ht="15" customHeight="1">
      <c r="A41" s="84"/>
      <c r="B41" s="158" t="s">
        <v>32</v>
      </c>
      <c r="C41" s="61">
        <v>20</v>
      </c>
      <c r="D41" s="61">
        <v>1.58</v>
      </c>
      <c r="E41" s="61">
        <v>0.2</v>
      </c>
      <c r="F41" s="61">
        <v>9.66</v>
      </c>
      <c r="G41" s="61">
        <v>47.2</v>
      </c>
      <c r="H41" s="61">
        <v>0</v>
      </c>
      <c r="I41" s="225" t="s">
        <v>23</v>
      </c>
    </row>
    <row r="42" spans="1:9">
      <c r="A42" s="84"/>
      <c r="B42" s="158"/>
      <c r="C42" s="61">
        <v>30</v>
      </c>
      <c r="D42" s="61">
        <v>2.37</v>
      </c>
      <c r="E42" s="61">
        <v>0.3</v>
      </c>
      <c r="F42" s="61">
        <v>14.49</v>
      </c>
      <c r="G42" s="61">
        <v>70.8</v>
      </c>
      <c r="H42" s="61">
        <v>0</v>
      </c>
      <c r="I42" s="226"/>
    </row>
    <row r="43" spans="1:9" ht="15" customHeight="1">
      <c r="A43" s="84"/>
      <c r="B43" s="155" t="s">
        <v>50</v>
      </c>
      <c r="C43" s="61">
        <v>150</v>
      </c>
      <c r="D43" s="61">
        <v>0.12</v>
      </c>
      <c r="E43" s="61">
        <v>0.12</v>
      </c>
      <c r="F43" s="61">
        <v>17.91</v>
      </c>
      <c r="G43" s="61">
        <v>73.2</v>
      </c>
      <c r="H43" s="61">
        <v>1.29</v>
      </c>
      <c r="I43" s="223" t="s">
        <v>29</v>
      </c>
    </row>
    <row r="44" spans="1:9">
      <c r="A44" s="84"/>
      <c r="B44" s="156"/>
      <c r="C44" s="61">
        <v>180</v>
      </c>
      <c r="D44" s="61">
        <v>0.14000000000000001</v>
      </c>
      <c r="E44" s="61">
        <v>0.14000000000000001</v>
      </c>
      <c r="F44" s="61">
        <v>21.49</v>
      </c>
      <c r="G44" s="61">
        <v>87.84</v>
      </c>
      <c r="H44" s="61">
        <v>1.54</v>
      </c>
      <c r="I44" s="224"/>
    </row>
    <row r="45" spans="1:9">
      <c r="A45" s="84"/>
      <c r="B45" s="86" t="s">
        <v>22</v>
      </c>
      <c r="C45" s="9">
        <f>C35+C37+C39+C41+C43</f>
        <v>370</v>
      </c>
      <c r="D45" s="9">
        <f t="shared" ref="D45:H45" si="5">D35+D37+D39+D41+D43</f>
        <v>9.7199999999999989</v>
      </c>
      <c r="E45" s="9">
        <f t="shared" si="5"/>
        <v>9.4099999999999984</v>
      </c>
      <c r="F45" s="9">
        <f t="shared" si="5"/>
        <v>40.75</v>
      </c>
      <c r="G45" s="9">
        <f t="shared" si="5"/>
        <v>287.39999999999998</v>
      </c>
      <c r="H45" s="9">
        <f t="shared" si="5"/>
        <v>27.29</v>
      </c>
      <c r="I45" s="216"/>
    </row>
    <row r="46" spans="1:9">
      <c r="A46" s="84"/>
      <c r="B46" s="86"/>
      <c r="C46" s="9">
        <f>C36+C38+C40+C42+C44</f>
        <v>450</v>
      </c>
      <c r="D46" s="9">
        <f t="shared" ref="D46:H46" si="6">D36+D38+D40+D42+D44</f>
        <v>11.270000000000003</v>
      </c>
      <c r="E46" s="9">
        <f t="shared" si="6"/>
        <v>10.650000000000002</v>
      </c>
      <c r="F46" s="9">
        <f t="shared" si="6"/>
        <v>52.41</v>
      </c>
      <c r="G46" s="9">
        <f t="shared" si="6"/>
        <v>351.64</v>
      </c>
      <c r="H46" s="9">
        <f t="shared" si="6"/>
        <v>34.04</v>
      </c>
      <c r="I46" s="216"/>
    </row>
    <row r="47" spans="1:9">
      <c r="A47" s="84"/>
      <c r="B47" s="86" t="s">
        <v>36</v>
      </c>
      <c r="C47" s="9">
        <f>C13+C19+C33+C45</f>
        <v>1495</v>
      </c>
      <c r="D47" s="9">
        <f t="shared" ref="D47:H47" si="7">D13+D19+D33+D45</f>
        <v>49.65</v>
      </c>
      <c r="E47" s="9">
        <f t="shared" si="7"/>
        <v>34.959999999999994</v>
      </c>
      <c r="F47" s="9">
        <f t="shared" si="7"/>
        <v>188.94</v>
      </c>
      <c r="G47" s="9">
        <f t="shared" si="7"/>
        <v>1185.1500000000001</v>
      </c>
      <c r="H47" s="9">
        <f t="shared" si="7"/>
        <v>46.15</v>
      </c>
      <c r="I47" s="216"/>
    </row>
    <row r="48" spans="1:9" ht="15.75" thickBot="1">
      <c r="A48" s="85"/>
      <c r="B48" s="87"/>
      <c r="C48" s="2">
        <f t="shared" ref="C48:H48" si="8">C14+C20+C34+C46</f>
        <v>1790</v>
      </c>
      <c r="D48" s="2">
        <f t="shared" si="8"/>
        <v>60.21</v>
      </c>
      <c r="E48" s="2">
        <f t="shared" si="8"/>
        <v>41.64</v>
      </c>
      <c r="F48" s="2">
        <f t="shared" si="8"/>
        <v>230.89000000000001</v>
      </c>
      <c r="G48" s="2">
        <f t="shared" si="8"/>
        <v>1455.2399999999998</v>
      </c>
      <c r="H48" s="2">
        <f t="shared" si="8"/>
        <v>55</v>
      </c>
      <c r="I48" s="216"/>
    </row>
    <row r="49" spans="1:9">
      <c r="A49" s="213"/>
      <c r="B49" s="204" t="s">
        <v>95</v>
      </c>
      <c r="C49" s="30">
        <f>'День 1'!C41+'День 2'!C41+'День 3'!C47+'День 4'!C45+'День 5'!C43+'День 6'!C41+'День 7'!C41+'День 8'!C43+'День 9'!C43+'День 10'!C47</f>
        <v>13890</v>
      </c>
      <c r="D49" s="30">
        <f>'День 1'!D41+'День 2'!D41+'День 3'!D47+'День 4'!D45+'День 5'!D43+'День 6'!D41+'День 7'!D41+'День 8'!D43+'День 9'!D43+'День 10'!D47</f>
        <v>458.19000000000005</v>
      </c>
      <c r="E49" s="30">
        <f>'День 1'!E41+'День 2'!E41+'День 3'!E47+'День 4'!E45+'День 5'!E43+'День 6'!E41+'День 7'!E41+'День 8'!E43+'День 9'!E43+'День 10'!E47</f>
        <v>390.79999999999995</v>
      </c>
      <c r="F49" s="30">
        <f>'День 1'!F41+'День 2'!F41+'День 3'!F47+'День 4'!F45+'День 5'!F43+'День 6'!F41+'День 7'!F41+'День 8'!F43+'День 9'!F43+'День 10'!F47</f>
        <v>1735.42</v>
      </c>
      <c r="G49" s="30">
        <f>'День 1'!G41+'День 2'!G41+'День 3'!G47+'День 4'!G45+'День 5'!G43+'День 6'!G41+'День 7'!G41+'День 8'!G43+'День 9'!G43+'День 10'!G47</f>
        <v>12149.849999999999</v>
      </c>
      <c r="H49" s="30">
        <f>'День 1'!H41+'День 2'!H41+'День 3'!H47+'День 4'!H45+'День 5'!H43+'День 6'!H41+'День 7'!H41+'День 8'!H43+'День 9'!H43+'День 10'!H47</f>
        <v>380.61099999999999</v>
      </c>
      <c r="I49" s="217"/>
    </row>
    <row r="50" spans="1:9">
      <c r="A50" s="214"/>
      <c r="B50" s="86"/>
      <c r="C50" s="8">
        <f>'День 1'!C42+'День 2'!C42+'День 3'!C48+'День 4'!C46+'День 5'!C44+'День 6'!C42+'День 7'!C42+'День 8'!C44+'День 9'!C44+'День 10'!C48</f>
        <v>16230</v>
      </c>
      <c r="D50" s="8">
        <f>'День 1'!D42+'День 2'!D42+'День 3'!D48+'День 4'!D46+'День 5'!D44+'День 6'!D42+'День 7'!D42+'День 8'!D44+'День 9'!D44+'День 10'!D48</f>
        <v>545.90000000000009</v>
      </c>
      <c r="E50" s="8">
        <f>'День 1'!E42+'День 2'!E42+'День 3'!E48+'День 4'!E46+'День 5'!E44+'День 6'!E42+'День 7'!E42+'День 8'!E44+'День 9'!E44+'День 10'!E48</f>
        <v>455.17</v>
      </c>
      <c r="F50" s="8">
        <f>'День 1'!F42+'День 2'!F42+'День 3'!F48+'День 4'!F46+'День 5'!F44+'День 6'!F42+'День 7'!F42+'День 8'!F44+'День 9'!F44+'День 10'!F48</f>
        <v>2092.5</v>
      </c>
      <c r="G50" s="8">
        <f>'День 1'!G42+'День 2'!G42+'День 3'!G48+'День 4'!G46+'День 5'!G44+'День 6'!G42+'День 7'!G42+'День 8'!G44+'День 9'!G44+'День 10'!G48</f>
        <v>14513.37</v>
      </c>
      <c r="H50" s="8">
        <f>'День 1'!H42+'День 2'!H42+'День 3'!H48+'День 4'!H46+'День 5'!H44+'День 6'!H42+'День 7'!H42+'День 8'!H44+'День 9'!H44+'День 10'!H48</f>
        <v>451.291</v>
      </c>
      <c r="I50" s="217"/>
    </row>
    <row r="51" spans="1:9">
      <c r="A51" s="214"/>
      <c r="B51" s="219" t="s">
        <v>96</v>
      </c>
      <c r="C51" s="56">
        <f>C49/10</f>
        <v>1389</v>
      </c>
      <c r="D51" s="12">
        <f t="shared" ref="C51:H52" si="9">D49/10</f>
        <v>45.819000000000003</v>
      </c>
      <c r="E51" s="12">
        <f t="shared" si="9"/>
        <v>39.08</v>
      </c>
      <c r="F51" s="12">
        <f t="shared" si="9"/>
        <v>173.542</v>
      </c>
      <c r="G51" s="12">
        <f t="shared" si="9"/>
        <v>1214.9849999999999</v>
      </c>
      <c r="H51" s="12">
        <f t="shared" si="9"/>
        <v>38.061099999999996</v>
      </c>
      <c r="I51" s="217"/>
    </row>
    <row r="52" spans="1:9" ht="15.75" thickBot="1">
      <c r="A52" s="215"/>
      <c r="B52" s="220"/>
      <c r="C52" s="57">
        <f t="shared" si="9"/>
        <v>1623</v>
      </c>
      <c r="D52" s="15">
        <f t="shared" si="9"/>
        <v>54.590000000000011</v>
      </c>
      <c r="E52" s="72">
        <f>E50/10</f>
        <v>45.517000000000003</v>
      </c>
      <c r="F52" s="15">
        <f t="shared" si="9"/>
        <v>209.25</v>
      </c>
      <c r="G52" s="15">
        <f t="shared" si="9"/>
        <v>1451.337</v>
      </c>
      <c r="H52" s="15">
        <f t="shared" si="9"/>
        <v>45.129100000000001</v>
      </c>
      <c r="I52" s="218"/>
    </row>
    <row r="54" spans="1:9">
      <c r="C54">
        <v>1100</v>
      </c>
      <c r="D54">
        <v>31.5</v>
      </c>
      <c r="E54">
        <v>35.15</v>
      </c>
      <c r="F54">
        <v>152.30000000000001</v>
      </c>
      <c r="G54">
        <v>1050</v>
      </c>
      <c r="H54">
        <v>33.700000000000003</v>
      </c>
    </row>
    <row r="55" spans="1:9">
      <c r="C55">
        <v>1350</v>
      </c>
      <c r="D55">
        <v>40.5</v>
      </c>
      <c r="E55">
        <v>45</v>
      </c>
      <c r="F55">
        <v>195.7</v>
      </c>
      <c r="G55">
        <v>1350</v>
      </c>
      <c r="H55">
        <v>37.5</v>
      </c>
    </row>
    <row r="57" spans="1:9">
      <c r="C57" s="58">
        <f>C54-C51</f>
        <v>-289</v>
      </c>
      <c r="D57" s="58">
        <f t="shared" ref="D57:H57" si="10">D54-D51</f>
        <v>-14.319000000000003</v>
      </c>
      <c r="E57" s="58">
        <f t="shared" si="10"/>
        <v>-3.9299999999999997</v>
      </c>
      <c r="F57" s="58">
        <f t="shared" si="10"/>
        <v>-21.24199999999999</v>
      </c>
      <c r="G57" s="58">
        <f t="shared" si="10"/>
        <v>-164.9849999999999</v>
      </c>
      <c r="H57" s="58">
        <f t="shared" si="10"/>
        <v>-4.3610999999999933</v>
      </c>
    </row>
    <row r="58" spans="1:9">
      <c r="C58" s="58">
        <f>C55-C52</f>
        <v>-273</v>
      </c>
      <c r="D58" s="58">
        <f t="shared" ref="D58:H58" si="11">D55-D52</f>
        <v>-14.090000000000011</v>
      </c>
      <c r="E58" s="73">
        <f>E55-E52</f>
        <v>-0.51700000000000301</v>
      </c>
      <c r="F58" s="58">
        <f t="shared" si="11"/>
        <v>-13.550000000000011</v>
      </c>
      <c r="G58" s="58">
        <f t="shared" si="11"/>
        <v>-101.33699999999999</v>
      </c>
      <c r="H58" s="58">
        <f t="shared" si="11"/>
        <v>-7.6291000000000011</v>
      </c>
    </row>
  </sheetData>
  <mergeCells count="57">
    <mergeCell ref="A15:A20"/>
    <mergeCell ref="B15:B16"/>
    <mergeCell ref="I15:I16"/>
    <mergeCell ref="B29:B30"/>
    <mergeCell ref="I29:I30"/>
    <mergeCell ref="B21:B22"/>
    <mergeCell ref="I21:I22"/>
    <mergeCell ref="A21:A34"/>
    <mergeCell ref="B23:B24"/>
    <mergeCell ref="B31:B32"/>
    <mergeCell ref="I33:I34"/>
    <mergeCell ref="B25:B26"/>
    <mergeCell ref="I25:I26"/>
    <mergeCell ref="I27:I28"/>
    <mergeCell ref="B27:B28"/>
    <mergeCell ref="B33:B34"/>
    <mergeCell ref="A8:A14"/>
    <mergeCell ref="B9:B10"/>
    <mergeCell ref="I9:I10"/>
    <mergeCell ref="B11:B12"/>
    <mergeCell ref="I11:I12"/>
    <mergeCell ref="B13:B14"/>
    <mergeCell ref="I13:I14"/>
    <mergeCell ref="A4:A6"/>
    <mergeCell ref="B4:B6"/>
    <mergeCell ref="D4:F4"/>
    <mergeCell ref="G4:G6"/>
    <mergeCell ref="H4:H6"/>
    <mergeCell ref="I23:I24"/>
    <mergeCell ref="B37:B38"/>
    <mergeCell ref="B39:B40"/>
    <mergeCell ref="I37:I38"/>
    <mergeCell ref="I39:I40"/>
    <mergeCell ref="I31:I32"/>
    <mergeCell ref="I35:I36"/>
    <mergeCell ref="I4:I6"/>
    <mergeCell ref="D5:D6"/>
    <mergeCell ref="E5:E6"/>
    <mergeCell ref="F5:F6"/>
    <mergeCell ref="B7:B8"/>
    <mergeCell ref="I7:I8"/>
    <mergeCell ref="A49:A52"/>
    <mergeCell ref="I45:I52"/>
    <mergeCell ref="B49:B50"/>
    <mergeCell ref="B51:B52"/>
    <mergeCell ref="B17:B18"/>
    <mergeCell ref="I17:I18"/>
    <mergeCell ref="B19:B20"/>
    <mergeCell ref="I19:I20"/>
    <mergeCell ref="B43:B44"/>
    <mergeCell ref="I43:I44"/>
    <mergeCell ref="A35:A48"/>
    <mergeCell ref="B35:B36"/>
    <mergeCell ref="B45:B46"/>
    <mergeCell ref="B47:B48"/>
    <mergeCell ref="B41:B42"/>
    <mergeCell ref="I41:I42"/>
  </mergeCells>
  <printOptions horizontalCentered="1"/>
  <pageMargins left="0.19685039370078741" right="0.19685039370078741" top="0.19685039370078741" bottom="0.19685039370078741" header="0" footer="0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7" zoomScale="60" zoomScaleNormal="100" workbookViewId="0">
      <selection activeCell="C40" sqref="C40:H40"/>
    </sheetView>
  </sheetViews>
  <sheetFormatPr defaultRowHeight="15"/>
  <cols>
    <col min="2" max="2" width="22.42578125" customWidth="1"/>
    <col min="6" max="6" width="11.7109375" customWidth="1"/>
    <col min="7" max="7" width="15.42578125" customWidth="1"/>
    <col min="9" max="9" width="10.28515625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16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17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29"/>
      <c r="B6" s="130"/>
      <c r="C6" s="20" t="s">
        <v>38</v>
      </c>
      <c r="D6" s="130"/>
      <c r="E6" s="130"/>
      <c r="F6" s="130"/>
      <c r="G6" s="131"/>
      <c r="H6" s="131"/>
      <c r="I6" s="132"/>
    </row>
    <row r="7" spans="1:9">
      <c r="A7" s="4" t="s">
        <v>39</v>
      </c>
      <c r="B7" s="134" t="s">
        <v>150</v>
      </c>
      <c r="C7" s="62">
        <v>150</v>
      </c>
      <c r="D7" s="54">
        <v>4.3</v>
      </c>
      <c r="E7" s="54">
        <v>3.9</v>
      </c>
      <c r="F7" s="54">
        <v>14.1</v>
      </c>
      <c r="G7" s="54">
        <v>109</v>
      </c>
      <c r="H7" s="54">
        <v>0.7</v>
      </c>
      <c r="I7" s="98" t="s">
        <v>41</v>
      </c>
    </row>
    <row r="8" spans="1:9">
      <c r="A8" s="133" t="s">
        <v>40</v>
      </c>
      <c r="B8" s="135"/>
      <c r="C8" s="55">
        <v>200</v>
      </c>
      <c r="D8" s="55">
        <v>5.7</v>
      </c>
      <c r="E8" s="55">
        <v>5.2</v>
      </c>
      <c r="F8" s="55">
        <v>18.8</v>
      </c>
      <c r="G8" s="55">
        <v>145.19999999999999</v>
      </c>
      <c r="H8" s="55">
        <v>0.9</v>
      </c>
      <c r="I8" s="82"/>
    </row>
    <row r="9" spans="1:9" ht="15" customHeight="1">
      <c r="A9" s="84"/>
      <c r="B9" s="96" t="s">
        <v>92</v>
      </c>
      <c r="C9" s="33">
        <v>150</v>
      </c>
      <c r="D9" s="33">
        <v>0.04</v>
      </c>
      <c r="E9" s="33">
        <v>0.01</v>
      </c>
      <c r="F9" s="33">
        <v>6.99</v>
      </c>
      <c r="G9" s="33">
        <v>28</v>
      </c>
      <c r="H9" s="33">
        <v>0.02</v>
      </c>
      <c r="I9" s="82" t="s">
        <v>42</v>
      </c>
    </row>
    <row r="10" spans="1:9">
      <c r="A10" s="84"/>
      <c r="B10" s="96"/>
      <c r="C10" s="33">
        <v>180</v>
      </c>
      <c r="D10" s="33">
        <v>0.06</v>
      </c>
      <c r="E10" s="33">
        <v>0.02</v>
      </c>
      <c r="F10" s="33">
        <v>9.99</v>
      </c>
      <c r="G10" s="33">
        <v>40</v>
      </c>
      <c r="H10" s="33">
        <v>0.03</v>
      </c>
      <c r="I10" s="82"/>
    </row>
    <row r="11" spans="1:9">
      <c r="A11" s="84"/>
      <c r="B11" s="96" t="s">
        <v>17</v>
      </c>
      <c r="C11" s="33">
        <v>40</v>
      </c>
      <c r="D11" s="33">
        <v>2.4500000000000002</v>
      </c>
      <c r="E11" s="33">
        <v>7.55</v>
      </c>
      <c r="F11" s="33">
        <v>14.62</v>
      </c>
      <c r="G11" s="33">
        <v>136</v>
      </c>
      <c r="H11" s="33">
        <v>0</v>
      </c>
      <c r="I11" s="82" t="s">
        <v>18</v>
      </c>
    </row>
    <row r="12" spans="1:9">
      <c r="A12" s="84"/>
      <c r="B12" s="96"/>
      <c r="C12" s="33">
        <v>40</v>
      </c>
      <c r="D12" s="33">
        <v>2.4500000000000002</v>
      </c>
      <c r="E12" s="33">
        <v>7.55</v>
      </c>
      <c r="F12" s="33">
        <v>14.62</v>
      </c>
      <c r="G12" s="33">
        <v>136</v>
      </c>
      <c r="H12" s="33">
        <v>0</v>
      </c>
      <c r="I12" s="82"/>
    </row>
    <row r="13" spans="1:9">
      <c r="A13" s="84"/>
      <c r="B13" s="86"/>
      <c r="C13" s="9">
        <f>C7+C9+C11</f>
        <v>340</v>
      </c>
      <c r="D13" s="9">
        <f t="shared" ref="D13:H13" si="0">D7+D9+D11</f>
        <v>6.79</v>
      </c>
      <c r="E13" s="9">
        <f t="shared" si="0"/>
        <v>11.459999999999999</v>
      </c>
      <c r="F13" s="9">
        <f t="shared" si="0"/>
        <v>35.71</v>
      </c>
      <c r="G13" s="9">
        <f t="shared" si="0"/>
        <v>273</v>
      </c>
      <c r="H13" s="9">
        <f t="shared" si="0"/>
        <v>0.72</v>
      </c>
      <c r="I13" s="82"/>
    </row>
    <row r="14" spans="1:9" ht="15.75" thickBot="1">
      <c r="A14" s="85"/>
      <c r="B14" s="107"/>
      <c r="C14" s="2">
        <f>C8+C10+C12</f>
        <v>420</v>
      </c>
      <c r="D14" s="2">
        <f t="shared" ref="D14:H14" si="1">D8+D10+D12</f>
        <v>8.2100000000000009</v>
      </c>
      <c r="E14" s="2">
        <f t="shared" si="1"/>
        <v>12.77</v>
      </c>
      <c r="F14" s="2">
        <f t="shared" si="1"/>
        <v>43.41</v>
      </c>
      <c r="G14" s="2">
        <f t="shared" si="1"/>
        <v>321.2</v>
      </c>
      <c r="H14" s="2">
        <f t="shared" si="1"/>
        <v>0.93</v>
      </c>
      <c r="I14" s="123"/>
    </row>
    <row r="15" spans="1:9">
      <c r="A15" s="83" t="s">
        <v>19</v>
      </c>
      <c r="B15" s="138" t="s">
        <v>20</v>
      </c>
      <c r="C15" s="32">
        <v>150</v>
      </c>
      <c r="D15" s="32">
        <v>0.75</v>
      </c>
      <c r="E15" s="32">
        <v>0</v>
      </c>
      <c r="F15" s="32">
        <v>15.1</v>
      </c>
      <c r="G15" s="32">
        <v>64</v>
      </c>
      <c r="H15" s="32">
        <v>3</v>
      </c>
      <c r="I15" s="98" t="s">
        <v>21</v>
      </c>
    </row>
    <row r="16" spans="1:9">
      <c r="A16" s="84"/>
      <c r="B16" s="95"/>
      <c r="C16" s="33">
        <v>180</v>
      </c>
      <c r="D16" s="33">
        <v>0.9</v>
      </c>
      <c r="E16" s="33">
        <v>0</v>
      </c>
      <c r="F16" s="33">
        <v>18.100000000000001</v>
      </c>
      <c r="G16" s="33">
        <v>76.8</v>
      </c>
      <c r="H16" s="33">
        <v>3.06</v>
      </c>
      <c r="I16" s="82"/>
    </row>
    <row r="17" spans="1:9" ht="15" customHeight="1">
      <c r="A17" s="84"/>
      <c r="B17" s="86"/>
      <c r="C17" s="9">
        <f>C15</f>
        <v>150</v>
      </c>
      <c r="D17" s="9">
        <f t="shared" ref="D17:H17" si="2">D15</f>
        <v>0.75</v>
      </c>
      <c r="E17" s="9">
        <f t="shared" si="2"/>
        <v>0</v>
      </c>
      <c r="F17" s="9">
        <f t="shared" si="2"/>
        <v>15.1</v>
      </c>
      <c r="G17" s="9">
        <f t="shared" si="2"/>
        <v>64</v>
      </c>
      <c r="H17" s="9">
        <f t="shared" si="2"/>
        <v>3</v>
      </c>
      <c r="I17" s="82"/>
    </row>
    <row r="18" spans="1:9" ht="15.75" thickBot="1">
      <c r="A18" s="85"/>
      <c r="B18" s="107"/>
      <c r="C18" s="2">
        <f>C16</f>
        <v>180</v>
      </c>
      <c r="D18" s="2">
        <f t="shared" ref="D18:H18" si="3">D16</f>
        <v>0.9</v>
      </c>
      <c r="E18" s="2">
        <f t="shared" si="3"/>
        <v>0</v>
      </c>
      <c r="F18" s="2">
        <f t="shared" si="3"/>
        <v>18.100000000000001</v>
      </c>
      <c r="G18" s="2">
        <f t="shared" si="3"/>
        <v>76.8</v>
      </c>
      <c r="H18" s="2">
        <f t="shared" si="3"/>
        <v>3.06</v>
      </c>
      <c r="I18" s="123"/>
    </row>
    <row r="19" spans="1:9" ht="24.75" customHeight="1">
      <c r="A19" s="83" t="s">
        <v>24</v>
      </c>
      <c r="B19" s="136" t="s">
        <v>72</v>
      </c>
      <c r="C19" s="61">
        <v>200</v>
      </c>
      <c r="D19" s="55">
        <v>5.3</v>
      </c>
      <c r="E19" s="55">
        <v>4.1399999999999997</v>
      </c>
      <c r="F19" s="55">
        <v>12.35</v>
      </c>
      <c r="G19" s="55">
        <v>108</v>
      </c>
      <c r="H19" s="55">
        <v>8.9600000000000009</v>
      </c>
      <c r="I19" s="82" t="s">
        <v>73</v>
      </c>
    </row>
    <row r="20" spans="1:9" ht="25.5" customHeight="1">
      <c r="A20" s="84"/>
      <c r="B20" s="136"/>
      <c r="C20" s="61">
        <v>200</v>
      </c>
      <c r="D20" s="33">
        <v>5.3</v>
      </c>
      <c r="E20" s="33">
        <v>4.1399999999999997</v>
      </c>
      <c r="F20" s="33">
        <v>12.35</v>
      </c>
      <c r="G20" s="33">
        <v>108</v>
      </c>
      <c r="H20" s="33">
        <v>8.9600000000000009</v>
      </c>
      <c r="I20" s="82"/>
    </row>
    <row r="21" spans="1:9" ht="15" customHeight="1">
      <c r="A21" s="84"/>
      <c r="B21" s="81" t="s">
        <v>48</v>
      </c>
      <c r="C21" s="61">
        <v>60</v>
      </c>
      <c r="D21" s="33">
        <v>5.75</v>
      </c>
      <c r="E21" s="33">
        <v>2.89</v>
      </c>
      <c r="F21" s="33">
        <v>1.65</v>
      </c>
      <c r="G21" s="33">
        <v>55.5</v>
      </c>
      <c r="H21" s="33">
        <v>1.47</v>
      </c>
      <c r="I21" s="82" t="s">
        <v>49</v>
      </c>
    </row>
    <row r="22" spans="1:9">
      <c r="A22" s="84"/>
      <c r="B22" s="81"/>
      <c r="C22" s="33">
        <v>80</v>
      </c>
      <c r="D22" s="33">
        <v>7.66</v>
      </c>
      <c r="E22" s="33">
        <v>3.85</v>
      </c>
      <c r="F22" s="33">
        <v>2.2000000000000002</v>
      </c>
      <c r="G22" s="33">
        <v>74</v>
      </c>
      <c r="H22" s="33">
        <v>1.96</v>
      </c>
      <c r="I22" s="82"/>
    </row>
    <row r="23" spans="1:9" ht="15" customHeight="1">
      <c r="A23" s="84"/>
      <c r="B23" s="96" t="s">
        <v>63</v>
      </c>
      <c r="C23" s="33">
        <v>120</v>
      </c>
      <c r="D23" s="33">
        <v>2.44</v>
      </c>
      <c r="E23" s="33">
        <v>3.84</v>
      </c>
      <c r="F23" s="33">
        <v>16.34</v>
      </c>
      <c r="G23" s="33">
        <v>109.8</v>
      </c>
      <c r="H23" s="33">
        <v>14.52</v>
      </c>
      <c r="I23" s="82" t="s">
        <v>64</v>
      </c>
    </row>
    <row r="24" spans="1:9">
      <c r="A24" s="84"/>
      <c r="B24" s="96"/>
      <c r="C24" s="33">
        <v>150</v>
      </c>
      <c r="D24" s="33">
        <v>3.06</v>
      </c>
      <c r="E24" s="33">
        <v>4.8</v>
      </c>
      <c r="F24" s="33">
        <v>20.43</v>
      </c>
      <c r="G24" s="33">
        <v>137.25</v>
      </c>
      <c r="H24" s="33">
        <v>18.16</v>
      </c>
      <c r="I24" s="82"/>
    </row>
    <row r="25" spans="1:9" ht="15" customHeight="1">
      <c r="A25" s="84"/>
      <c r="B25" s="137" t="s">
        <v>131</v>
      </c>
      <c r="C25" s="19">
        <v>50</v>
      </c>
      <c r="D25" s="19">
        <v>0.55000000000000004</v>
      </c>
      <c r="E25" s="19">
        <v>0.05</v>
      </c>
      <c r="F25" s="19">
        <v>1.75</v>
      </c>
      <c r="G25" s="19">
        <v>10</v>
      </c>
      <c r="H25" s="19">
        <v>7.5</v>
      </c>
      <c r="I25" s="82" t="s">
        <v>23</v>
      </c>
    </row>
    <row r="26" spans="1:9">
      <c r="A26" s="84"/>
      <c r="B26" s="100"/>
      <c r="C26" s="19">
        <v>50</v>
      </c>
      <c r="D26" s="33">
        <v>0.55000000000000004</v>
      </c>
      <c r="E26" s="33">
        <v>0.05</v>
      </c>
      <c r="F26" s="33">
        <v>1.75</v>
      </c>
      <c r="G26" s="33">
        <v>10</v>
      </c>
      <c r="H26" s="33">
        <v>7.5</v>
      </c>
      <c r="I26" s="82"/>
    </row>
    <row r="27" spans="1:9" ht="15" customHeight="1">
      <c r="A27" s="84"/>
      <c r="B27" s="81" t="s">
        <v>30</v>
      </c>
      <c r="C27" s="33">
        <v>150</v>
      </c>
      <c r="D27" s="33">
        <v>0.33</v>
      </c>
      <c r="E27" s="33">
        <v>0.01</v>
      </c>
      <c r="F27" s="33">
        <v>20.82</v>
      </c>
      <c r="G27" s="33">
        <v>84.75</v>
      </c>
      <c r="H27" s="33">
        <v>0.3</v>
      </c>
      <c r="I27" s="82" t="s">
        <v>37</v>
      </c>
    </row>
    <row r="28" spans="1:9">
      <c r="A28" s="84"/>
      <c r="B28" s="81"/>
      <c r="C28" s="33">
        <v>180</v>
      </c>
      <c r="D28" s="33">
        <v>0.4</v>
      </c>
      <c r="E28" s="33">
        <v>0.02</v>
      </c>
      <c r="F28" s="33">
        <v>24.99</v>
      </c>
      <c r="G28" s="33">
        <v>102</v>
      </c>
      <c r="H28" s="33">
        <v>0.36</v>
      </c>
      <c r="I28" s="91"/>
    </row>
    <row r="29" spans="1:9">
      <c r="A29" s="84"/>
      <c r="B29" s="96" t="s">
        <v>31</v>
      </c>
      <c r="C29" s="33">
        <v>20</v>
      </c>
      <c r="D29" s="33">
        <v>1.32</v>
      </c>
      <c r="E29" s="33">
        <v>0.2</v>
      </c>
      <c r="F29" s="33">
        <v>6.68</v>
      </c>
      <c r="G29" s="33">
        <v>34.799999999999997</v>
      </c>
      <c r="H29" s="33">
        <v>0</v>
      </c>
      <c r="I29" s="82" t="s">
        <v>23</v>
      </c>
    </row>
    <row r="30" spans="1:9">
      <c r="A30" s="84"/>
      <c r="B30" s="122"/>
      <c r="C30" s="33">
        <v>20</v>
      </c>
      <c r="D30" s="33">
        <v>1.32</v>
      </c>
      <c r="E30" s="33">
        <v>0.2</v>
      </c>
      <c r="F30" s="33">
        <v>6.68</v>
      </c>
      <c r="G30" s="33">
        <v>34.799999999999997</v>
      </c>
      <c r="H30" s="33">
        <v>0</v>
      </c>
      <c r="I30" s="91"/>
    </row>
    <row r="31" spans="1:9">
      <c r="A31" s="84"/>
      <c r="B31" s="96" t="s">
        <v>32</v>
      </c>
      <c r="C31" s="33">
        <v>20</v>
      </c>
      <c r="D31" s="33">
        <v>1.58</v>
      </c>
      <c r="E31" s="33">
        <v>0.2</v>
      </c>
      <c r="F31" s="33">
        <v>9.66</v>
      </c>
      <c r="G31" s="33">
        <v>47.2</v>
      </c>
      <c r="H31" s="33">
        <v>0</v>
      </c>
      <c r="I31" s="82" t="s">
        <v>23</v>
      </c>
    </row>
    <row r="32" spans="1:9">
      <c r="A32" s="84"/>
      <c r="B32" s="96"/>
      <c r="C32" s="33">
        <v>30</v>
      </c>
      <c r="D32" s="33">
        <v>2.37</v>
      </c>
      <c r="E32" s="33">
        <v>0.3</v>
      </c>
      <c r="F32" s="33">
        <v>14.49</v>
      </c>
      <c r="G32" s="33">
        <v>70.8</v>
      </c>
      <c r="H32" s="33">
        <v>0</v>
      </c>
      <c r="I32" s="91"/>
    </row>
    <row r="33" spans="1:9">
      <c r="A33" s="84"/>
      <c r="B33" s="86"/>
      <c r="C33" s="9">
        <f>C19+C21+C23+C25+C27+C29+C31</f>
        <v>620</v>
      </c>
      <c r="D33" s="9">
        <f>D19+D21+D23+D25+D27+D29+D31</f>
        <v>17.270000000000003</v>
      </c>
      <c r="E33" s="9">
        <f t="shared" ref="E33:H33" si="4">E19+E21+E23+E25+E27+E29+E31</f>
        <v>11.329999999999998</v>
      </c>
      <c r="F33" s="9">
        <f t="shared" si="4"/>
        <v>69.25</v>
      </c>
      <c r="G33" s="9">
        <f t="shared" si="4"/>
        <v>450.05</v>
      </c>
      <c r="H33" s="9">
        <f t="shared" si="4"/>
        <v>32.75</v>
      </c>
      <c r="I33" s="124"/>
    </row>
    <row r="34" spans="1:9" ht="15.75" thickBot="1">
      <c r="A34" s="85"/>
      <c r="B34" s="107"/>
      <c r="C34" s="2">
        <f>C20+C22+C24+C26+C28+C30+C32</f>
        <v>710</v>
      </c>
      <c r="D34" s="2">
        <f>D20+D22+D24+D26+D28+D30+D32</f>
        <v>20.66</v>
      </c>
      <c r="E34" s="2">
        <f t="shared" ref="E34:H34" si="5">E20+E22+E24+E26+E28+E30+E32</f>
        <v>13.36</v>
      </c>
      <c r="F34" s="2">
        <f t="shared" si="5"/>
        <v>82.89</v>
      </c>
      <c r="G34" s="2">
        <f t="shared" si="5"/>
        <v>536.85</v>
      </c>
      <c r="H34" s="2">
        <f t="shared" si="5"/>
        <v>36.94</v>
      </c>
      <c r="I34" s="92"/>
    </row>
    <row r="35" spans="1:9" ht="15" customHeight="1">
      <c r="A35" s="83" t="s">
        <v>33</v>
      </c>
      <c r="B35" s="95" t="s">
        <v>159</v>
      </c>
      <c r="C35" s="33">
        <v>50</v>
      </c>
      <c r="D35" s="33">
        <v>3.54</v>
      </c>
      <c r="E35" s="33">
        <v>6.57</v>
      </c>
      <c r="F35" s="33">
        <v>27.87</v>
      </c>
      <c r="G35" s="33">
        <v>185</v>
      </c>
      <c r="H35" s="33">
        <v>0</v>
      </c>
      <c r="I35" s="82" t="s">
        <v>160</v>
      </c>
    </row>
    <row r="36" spans="1:9">
      <c r="A36" s="84"/>
      <c r="B36" s="95"/>
      <c r="C36" s="33">
        <v>80</v>
      </c>
      <c r="D36" s="33">
        <v>5.66</v>
      </c>
      <c r="E36" s="33">
        <v>10.51</v>
      </c>
      <c r="F36" s="33">
        <v>44.59</v>
      </c>
      <c r="G36" s="33">
        <v>296</v>
      </c>
      <c r="H36" s="33">
        <v>0</v>
      </c>
      <c r="I36" s="91"/>
    </row>
    <row r="37" spans="1:9" ht="15" customHeight="1">
      <c r="A37" s="84"/>
      <c r="B37" s="125" t="s">
        <v>132</v>
      </c>
      <c r="C37" s="10">
        <v>150</v>
      </c>
      <c r="D37" s="10">
        <v>4.58</v>
      </c>
      <c r="E37" s="10">
        <v>4.08</v>
      </c>
      <c r="F37" s="10">
        <v>7.58</v>
      </c>
      <c r="G37" s="10">
        <v>85</v>
      </c>
      <c r="H37" s="10">
        <v>2.0499999999999998</v>
      </c>
      <c r="I37" s="127" t="s">
        <v>133</v>
      </c>
    </row>
    <row r="38" spans="1:9">
      <c r="A38" s="84"/>
      <c r="B38" s="126"/>
      <c r="C38" s="10">
        <v>180</v>
      </c>
      <c r="D38" s="10">
        <v>5.48</v>
      </c>
      <c r="E38" s="10">
        <v>4.88</v>
      </c>
      <c r="F38" s="10">
        <v>9.07</v>
      </c>
      <c r="G38" s="10">
        <v>102</v>
      </c>
      <c r="H38" s="10">
        <v>2.46</v>
      </c>
      <c r="I38" s="128"/>
    </row>
    <row r="39" spans="1:9">
      <c r="A39" s="84"/>
      <c r="B39" s="86" t="s">
        <v>22</v>
      </c>
      <c r="C39" s="9">
        <f>C35+C37</f>
        <v>200</v>
      </c>
      <c r="D39" s="9">
        <f t="shared" ref="D39:H39" si="6">D35+D37</f>
        <v>8.120000000000001</v>
      </c>
      <c r="E39" s="9">
        <f t="shared" si="6"/>
        <v>10.65</v>
      </c>
      <c r="F39" s="9">
        <f t="shared" si="6"/>
        <v>35.450000000000003</v>
      </c>
      <c r="G39" s="9">
        <f t="shared" si="6"/>
        <v>270</v>
      </c>
      <c r="H39" s="9">
        <f t="shared" si="6"/>
        <v>2.0499999999999998</v>
      </c>
      <c r="I39" s="82"/>
    </row>
    <row r="40" spans="1:9">
      <c r="A40" s="84"/>
      <c r="B40" s="122"/>
      <c r="C40" s="9">
        <f>C36+C38</f>
        <v>260</v>
      </c>
      <c r="D40" s="9">
        <f t="shared" ref="D40:H40" si="7">D36+D38</f>
        <v>11.14</v>
      </c>
      <c r="E40" s="9">
        <f t="shared" si="7"/>
        <v>15.39</v>
      </c>
      <c r="F40" s="9">
        <f t="shared" si="7"/>
        <v>53.660000000000004</v>
      </c>
      <c r="G40" s="9">
        <f t="shared" si="7"/>
        <v>398</v>
      </c>
      <c r="H40" s="9">
        <f t="shared" si="7"/>
        <v>2.46</v>
      </c>
      <c r="I40" s="82"/>
    </row>
    <row r="41" spans="1:9" ht="15" customHeight="1">
      <c r="A41" s="84"/>
      <c r="B41" s="86" t="s">
        <v>36</v>
      </c>
      <c r="C41" s="9">
        <f t="shared" ref="C41:H42" si="8">C13+C17+C33+C39</f>
        <v>1310</v>
      </c>
      <c r="D41" s="9">
        <f t="shared" si="8"/>
        <v>32.930000000000007</v>
      </c>
      <c r="E41" s="9">
        <f t="shared" si="8"/>
        <v>33.44</v>
      </c>
      <c r="F41" s="9">
        <f t="shared" si="8"/>
        <v>155.51</v>
      </c>
      <c r="G41" s="9">
        <f t="shared" si="8"/>
        <v>1057.05</v>
      </c>
      <c r="H41" s="9">
        <f t="shared" si="8"/>
        <v>38.519999999999996</v>
      </c>
      <c r="I41" s="101"/>
    </row>
    <row r="42" spans="1:9" ht="15.75" thickBot="1">
      <c r="A42" s="85"/>
      <c r="B42" s="107"/>
      <c r="C42" s="2">
        <f t="shared" si="8"/>
        <v>1570</v>
      </c>
      <c r="D42" s="2">
        <f t="shared" si="8"/>
        <v>40.910000000000004</v>
      </c>
      <c r="E42" s="2">
        <f t="shared" si="8"/>
        <v>41.519999999999996</v>
      </c>
      <c r="F42" s="2">
        <f t="shared" si="8"/>
        <v>198.06</v>
      </c>
      <c r="G42" s="2">
        <f t="shared" si="8"/>
        <v>1332.85</v>
      </c>
      <c r="H42" s="2">
        <f t="shared" si="8"/>
        <v>43.39</v>
      </c>
      <c r="I42" s="123"/>
    </row>
  </sheetData>
  <mergeCells count="48">
    <mergeCell ref="I11:I12"/>
    <mergeCell ref="B13:B14"/>
    <mergeCell ref="I13:I14"/>
    <mergeCell ref="B17:B18"/>
    <mergeCell ref="I17:I18"/>
    <mergeCell ref="B15:B16"/>
    <mergeCell ref="I15:I16"/>
    <mergeCell ref="A8:A14"/>
    <mergeCell ref="A15:A18"/>
    <mergeCell ref="B7:B8"/>
    <mergeCell ref="B23:B24"/>
    <mergeCell ref="B11:B12"/>
    <mergeCell ref="B21:B22"/>
    <mergeCell ref="B19:B20"/>
    <mergeCell ref="A19:A34"/>
    <mergeCell ref="B33:B34"/>
    <mergeCell ref="B29:B30"/>
    <mergeCell ref="B25:B26"/>
    <mergeCell ref="B27:B28"/>
    <mergeCell ref="B31:B32"/>
    <mergeCell ref="G4:G6"/>
    <mergeCell ref="H4:H6"/>
    <mergeCell ref="I4:I6"/>
    <mergeCell ref="B9:B10"/>
    <mergeCell ref="I9:I10"/>
    <mergeCell ref="I7:I8"/>
    <mergeCell ref="A4:A6"/>
    <mergeCell ref="B4:B6"/>
    <mergeCell ref="D5:D6"/>
    <mergeCell ref="E5:E6"/>
    <mergeCell ref="F5:F6"/>
    <mergeCell ref="D4:F4"/>
    <mergeCell ref="I19:I20"/>
    <mergeCell ref="I21:I22"/>
    <mergeCell ref="I31:I32"/>
    <mergeCell ref="I27:I28"/>
    <mergeCell ref="I23:I24"/>
    <mergeCell ref="I25:I26"/>
    <mergeCell ref="A35:A42"/>
    <mergeCell ref="B39:B40"/>
    <mergeCell ref="B41:B42"/>
    <mergeCell ref="I39:I42"/>
    <mergeCell ref="I29:I30"/>
    <mergeCell ref="I33:I34"/>
    <mergeCell ref="B37:B38"/>
    <mergeCell ref="B35:B36"/>
    <mergeCell ref="I35:I36"/>
    <mergeCell ref="I37:I38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I48"/>
  <sheetViews>
    <sheetView view="pageBreakPreview" topLeftCell="A7" zoomScale="60" zoomScaleNormal="100" workbookViewId="0">
      <selection activeCell="C39" sqref="C39:H39"/>
    </sheetView>
  </sheetViews>
  <sheetFormatPr defaultRowHeight="15"/>
  <cols>
    <col min="1" max="1" width="9.85546875" customWidth="1"/>
    <col min="2" max="2" width="23" customWidth="1"/>
    <col min="3" max="3" width="12.85546875" bestFit="1" customWidth="1"/>
    <col min="6" max="6" width="11.42578125" customWidth="1"/>
    <col min="7" max="7" width="15.42578125" customWidth="1"/>
    <col min="9" max="9" width="10.140625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18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19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29"/>
      <c r="B6" s="130"/>
      <c r="C6" s="20" t="s">
        <v>7</v>
      </c>
      <c r="D6" s="130"/>
      <c r="E6" s="130"/>
      <c r="F6" s="130"/>
      <c r="G6" s="131"/>
      <c r="H6" s="131"/>
      <c r="I6" s="132"/>
    </row>
    <row r="7" spans="1:9" ht="15" customHeight="1">
      <c r="A7" s="24" t="s">
        <v>109</v>
      </c>
      <c r="B7" s="139" t="s">
        <v>90</v>
      </c>
      <c r="C7" s="32">
        <v>65</v>
      </c>
      <c r="D7" s="32">
        <v>6.42</v>
      </c>
      <c r="E7" s="32">
        <v>8.77</v>
      </c>
      <c r="F7" s="32">
        <v>3.96</v>
      </c>
      <c r="G7" s="32">
        <v>120</v>
      </c>
      <c r="H7" s="32">
        <v>0.21</v>
      </c>
      <c r="I7" s="98" t="s">
        <v>91</v>
      </c>
    </row>
    <row r="8" spans="1:9">
      <c r="A8" s="106" t="s">
        <v>13</v>
      </c>
      <c r="B8" s="81"/>
      <c r="C8" s="33">
        <v>85</v>
      </c>
      <c r="D8" s="33">
        <v>8.52</v>
      </c>
      <c r="E8" s="33">
        <v>11.69</v>
      </c>
      <c r="F8" s="33">
        <v>5.05</v>
      </c>
      <c r="G8" s="33">
        <v>160</v>
      </c>
      <c r="H8" s="33">
        <v>0.28000000000000003</v>
      </c>
      <c r="I8" s="82"/>
    </row>
    <row r="9" spans="1:9" ht="15" customHeight="1">
      <c r="A9" s="84"/>
      <c r="B9" s="95" t="s">
        <v>15</v>
      </c>
      <c r="C9" s="33">
        <v>150</v>
      </c>
      <c r="D9" s="33">
        <v>7.0000000000000007E-2</v>
      </c>
      <c r="E9" s="33">
        <v>0.01</v>
      </c>
      <c r="F9" s="33">
        <v>7.1</v>
      </c>
      <c r="G9" s="33">
        <v>29</v>
      </c>
      <c r="H9" s="33">
        <v>1.42</v>
      </c>
      <c r="I9" s="82" t="s">
        <v>16</v>
      </c>
    </row>
    <row r="10" spans="1:9">
      <c r="A10" s="84"/>
      <c r="B10" s="95"/>
      <c r="C10" s="33">
        <v>180</v>
      </c>
      <c r="D10" s="33">
        <v>0.12</v>
      </c>
      <c r="E10" s="33">
        <v>0.02</v>
      </c>
      <c r="F10" s="33">
        <v>10.199999999999999</v>
      </c>
      <c r="G10" s="33">
        <v>41</v>
      </c>
      <c r="H10" s="33">
        <v>2.83</v>
      </c>
      <c r="I10" s="82"/>
    </row>
    <row r="11" spans="1:9">
      <c r="A11" s="84"/>
      <c r="B11" s="96" t="s">
        <v>32</v>
      </c>
      <c r="C11" s="33">
        <v>20</v>
      </c>
      <c r="D11" s="33">
        <v>1.58</v>
      </c>
      <c r="E11" s="33">
        <v>0.2</v>
      </c>
      <c r="F11" s="33">
        <v>9.66</v>
      </c>
      <c r="G11" s="33">
        <v>47.2</v>
      </c>
      <c r="H11" s="33">
        <v>0</v>
      </c>
      <c r="I11" s="82" t="s">
        <v>23</v>
      </c>
    </row>
    <row r="12" spans="1:9">
      <c r="A12" s="84"/>
      <c r="B12" s="96"/>
      <c r="C12" s="33">
        <v>30</v>
      </c>
      <c r="D12" s="33">
        <v>2.37</v>
      </c>
      <c r="E12" s="33">
        <v>0.3</v>
      </c>
      <c r="F12" s="33">
        <v>14.49</v>
      </c>
      <c r="G12" s="33">
        <v>70.8</v>
      </c>
      <c r="H12" s="33">
        <v>0</v>
      </c>
      <c r="I12" s="91"/>
    </row>
    <row r="13" spans="1:9">
      <c r="A13" s="84"/>
      <c r="B13" s="86" t="s">
        <v>22</v>
      </c>
      <c r="C13" s="9">
        <f>C7+C9+C11</f>
        <v>235</v>
      </c>
      <c r="D13" s="9">
        <f t="shared" ref="D13:H13" si="0">D7+D9+D11</f>
        <v>8.07</v>
      </c>
      <c r="E13" s="9">
        <f t="shared" si="0"/>
        <v>8.9799999999999986</v>
      </c>
      <c r="F13" s="9">
        <f t="shared" si="0"/>
        <v>20.72</v>
      </c>
      <c r="G13" s="9">
        <f t="shared" si="0"/>
        <v>196.2</v>
      </c>
      <c r="H13" s="9">
        <f t="shared" si="0"/>
        <v>1.63</v>
      </c>
      <c r="I13" s="103"/>
    </row>
    <row r="14" spans="1:9" ht="15.75" thickBot="1">
      <c r="A14" s="85"/>
      <c r="B14" s="86"/>
      <c r="C14" s="2">
        <f>C8+C10+C12</f>
        <v>295</v>
      </c>
      <c r="D14" s="2">
        <f t="shared" ref="D14:H14" si="1">D8+D10+D12</f>
        <v>11.009999999999998</v>
      </c>
      <c r="E14" s="2">
        <f t="shared" si="1"/>
        <v>12.01</v>
      </c>
      <c r="F14" s="2">
        <f t="shared" si="1"/>
        <v>29.740000000000002</v>
      </c>
      <c r="G14" s="2">
        <f t="shared" si="1"/>
        <v>271.8</v>
      </c>
      <c r="H14" s="2">
        <f t="shared" si="1"/>
        <v>3.1100000000000003</v>
      </c>
      <c r="I14" s="104"/>
    </row>
    <row r="15" spans="1:9" ht="15" customHeight="1">
      <c r="A15" s="83" t="s">
        <v>19</v>
      </c>
      <c r="B15" s="138" t="s">
        <v>74</v>
      </c>
      <c r="C15" s="32">
        <v>150</v>
      </c>
      <c r="D15" s="32">
        <v>4.3499999999999996</v>
      </c>
      <c r="E15" s="32">
        <v>3.75</v>
      </c>
      <c r="F15" s="32">
        <v>6</v>
      </c>
      <c r="G15" s="32">
        <v>75</v>
      </c>
      <c r="H15" s="32">
        <v>1.05</v>
      </c>
      <c r="I15" s="98" t="s">
        <v>44</v>
      </c>
    </row>
    <row r="16" spans="1:9">
      <c r="A16" s="133"/>
      <c r="B16" s="95"/>
      <c r="C16" s="33">
        <v>180</v>
      </c>
      <c r="D16" s="33">
        <v>5.22</v>
      </c>
      <c r="E16" s="33">
        <v>4.5</v>
      </c>
      <c r="F16" s="33">
        <v>7.2</v>
      </c>
      <c r="G16" s="33">
        <v>90</v>
      </c>
      <c r="H16" s="33">
        <v>1.26</v>
      </c>
      <c r="I16" s="82"/>
    </row>
    <row r="17" spans="1:9" ht="15" customHeight="1">
      <c r="A17" s="133"/>
      <c r="B17" s="137" t="s">
        <v>46</v>
      </c>
      <c r="C17" s="55">
        <v>20</v>
      </c>
      <c r="D17" s="55">
        <v>1.5</v>
      </c>
      <c r="E17" s="55">
        <v>1.96</v>
      </c>
      <c r="F17" s="55">
        <v>14.9</v>
      </c>
      <c r="G17" s="55">
        <v>83.4</v>
      </c>
      <c r="H17" s="55">
        <v>0</v>
      </c>
      <c r="I17" s="79" t="s">
        <v>23</v>
      </c>
    </row>
    <row r="18" spans="1:9">
      <c r="A18" s="133"/>
      <c r="B18" s="100"/>
      <c r="C18" s="59">
        <v>20</v>
      </c>
      <c r="D18" s="59">
        <v>1.5</v>
      </c>
      <c r="E18" s="59">
        <v>1.96</v>
      </c>
      <c r="F18" s="59">
        <v>14.9</v>
      </c>
      <c r="G18" s="59">
        <v>83.4</v>
      </c>
      <c r="H18" s="59">
        <v>0</v>
      </c>
      <c r="I18" s="80"/>
    </row>
    <row r="19" spans="1:9">
      <c r="A19" s="133"/>
      <c r="B19" s="86" t="s">
        <v>22</v>
      </c>
      <c r="C19" s="9">
        <f>C15+C17</f>
        <v>170</v>
      </c>
      <c r="D19" s="9">
        <f t="shared" ref="D19:H19" si="2">D15+D17</f>
        <v>5.85</v>
      </c>
      <c r="E19" s="9">
        <f t="shared" si="2"/>
        <v>5.71</v>
      </c>
      <c r="F19" s="9">
        <f t="shared" si="2"/>
        <v>20.9</v>
      </c>
      <c r="G19" s="9">
        <f t="shared" si="2"/>
        <v>158.4</v>
      </c>
      <c r="H19" s="9">
        <f t="shared" si="2"/>
        <v>1.05</v>
      </c>
      <c r="I19" s="103"/>
    </row>
    <row r="20" spans="1:9" ht="15.75" thickBot="1">
      <c r="A20" s="140"/>
      <c r="B20" s="86"/>
      <c r="C20" s="2">
        <f>C16+C18</f>
        <v>200</v>
      </c>
      <c r="D20" s="2">
        <f t="shared" ref="D20:H20" si="3">D16+D18</f>
        <v>6.72</v>
      </c>
      <c r="E20" s="2">
        <f t="shared" si="3"/>
        <v>6.46</v>
      </c>
      <c r="F20" s="2">
        <f t="shared" si="3"/>
        <v>22.1</v>
      </c>
      <c r="G20" s="2">
        <f t="shared" si="3"/>
        <v>173.4</v>
      </c>
      <c r="H20" s="2">
        <f t="shared" si="3"/>
        <v>1.26</v>
      </c>
      <c r="I20" s="104"/>
    </row>
    <row r="21" spans="1:9" ht="15" customHeight="1">
      <c r="A21" s="83" t="s">
        <v>24</v>
      </c>
      <c r="B21" s="143" t="s">
        <v>56</v>
      </c>
      <c r="C21" s="62">
        <v>150</v>
      </c>
      <c r="D21" s="74">
        <v>3.3</v>
      </c>
      <c r="E21" s="74">
        <v>3.16</v>
      </c>
      <c r="F21" s="74">
        <v>9.8000000000000007</v>
      </c>
      <c r="G21" s="74">
        <v>80.849999999999994</v>
      </c>
      <c r="H21" s="74">
        <v>3.5</v>
      </c>
      <c r="I21" s="98" t="s">
        <v>57</v>
      </c>
    </row>
    <row r="22" spans="1:9">
      <c r="A22" s="84"/>
      <c r="B22" s="105"/>
      <c r="C22" s="75">
        <v>200</v>
      </c>
      <c r="D22" s="75">
        <v>4.3899999999999997</v>
      </c>
      <c r="E22" s="75">
        <v>4.21</v>
      </c>
      <c r="F22" s="75">
        <v>13.06</v>
      </c>
      <c r="G22" s="75">
        <v>107.8</v>
      </c>
      <c r="H22" s="75">
        <v>4.6500000000000004</v>
      </c>
      <c r="I22" s="101"/>
    </row>
    <row r="23" spans="1:9" ht="15" customHeight="1">
      <c r="A23" s="84"/>
      <c r="B23" s="81" t="s">
        <v>84</v>
      </c>
      <c r="C23" s="33">
        <v>60</v>
      </c>
      <c r="D23" s="33">
        <v>9.43</v>
      </c>
      <c r="E23" s="33">
        <v>9.65</v>
      </c>
      <c r="F23" s="33">
        <v>9.98</v>
      </c>
      <c r="G23" s="33">
        <v>164</v>
      </c>
      <c r="H23" s="33">
        <v>0.5</v>
      </c>
      <c r="I23" s="82" t="s">
        <v>85</v>
      </c>
    </row>
    <row r="24" spans="1:9">
      <c r="A24" s="84"/>
      <c r="B24" s="81"/>
      <c r="C24" s="33">
        <v>80</v>
      </c>
      <c r="D24" s="33">
        <v>12.64</v>
      </c>
      <c r="E24" s="33">
        <v>13.14</v>
      </c>
      <c r="F24" s="33">
        <v>13.46</v>
      </c>
      <c r="G24" s="33">
        <v>223</v>
      </c>
      <c r="H24" s="33">
        <v>0.67</v>
      </c>
      <c r="I24" s="82"/>
    </row>
    <row r="25" spans="1:9" ht="15" customHeight="1">
      <c r="A25" s="84"/>
      <c r="B25" s="105" t="s">
        <v>114</v>
      </c>
      <c r="C25" s="33">
        <v>120</v>
      </c>
      <c r="D25" s="33">
        <v>2.5</v>
      </c>
      <c r="E25" s="33">
        <v>4.45</v>
      </c>
      <c r="F25" s="33">
        <v>11.5</v>
      </c>
      <c r="G25" s="33">
        <v>96</v>
      </c>
      <c r="H25" s="33">
        <v>20</v>
      </c>
      <c r="I25" s="82" t="s">
        <v>116</v>
      </c>
    </row>
    <row r="26" spans="1:9">
      <c r="A26" s="84"/>
      <c r="B26" s="105"/>
      <c r="C26" s="53">
        <v>150</v>
      </c>
      <c r="D26" s="53">
        <v>3.13</v>
      </c>
      <c r="E26" s="53">
        <v>5.56</v>
      </c>
      <c r="F26" s="53">
        <v>14.38</v>
      </c>
      <c r="G26" s="53">
        <v>120</v>
      </c>
      <c r="H26" s="53">
        <v>24.99</v>
      </c>
      <c r="I26" s="101"/>
    </row>
    <row r="27" spans="1:9" ht="15" customHeight="1">
      <c r="A27" s="84"/>
      <c r="B27" s="81" t="s">
        <v>67</v>
      </c>
      <c r="C27" s="33">
        <v>30</v>
      </c>
      <c r="D27" s="33">
        <v>0</v>
      </c>
      <c r="E27" s="33">
        <v>0</v>
      </c>
      <c r="F27" s="33">
        <v>0.38</v>
      </c>
      <c r="G27" s="33">
        <v>3.6</v>
      </c>
      <c r="H27" s="33">
        <v>10.54</v>
      </c>
      <c r="I27" s="82" t="s">
        <v>23</v>
      </c>
    </row>
    <row r="28" spans="1:9">
      <c r="A28" s="84"/>
      <c r="B28" s="81"/>
      <c r="C28" s="61">
        <v>50</v>
      </c>
      <c r="D28" s="61">
        <v>0</v>
      </c>
      <c r="E28" s="61">
        <v>0</v>
      </c>
      <c r="F28" s="61">
        <v>0.64</v>
      </c>
      <c r="G28" s="61">
        <v>6</v>
      </c>
      <c r="H28" s="61">
        <v>17.579999999999998</v>
      </c>
      <c r="I28" s="82"/>
    </row>
    <row r="29" spans="1:9" ht="15" customHeight="1">
      <c r="A29" s="84"/>
      <c r="B29" s="137" t="s">
        <v>50</v>
      </c>
      <c r="C29" s="33">
        <v>150</v>
      </c>
      <c r="D29" s="33">
        <v>0.12</v>
      </c>
      <c r="E29" s="33">
        <v>0.12</v>
      </c>
      <c r="F29" s="33">
        <v>17.91</v>
      </c>
      <c r="G29" s="33">
        <v>73.2</v>
      </c>
      <c r="H29" s="33">
        <v>1.29</v>
      </c>
      <c r="I29" s="79" t="s">
        <v>29</v>
      </c>
    </row>
    <row r="30" spans="1:9">
      <c r="A30" s="84"/>
      <c r="B30" s="100"/>
      <c r="C30" s="33">
        <v>180</v>
      </c>
      <c r="D30" s="33">
        <v>0.14000000000000001</v>
      </c>
      <c r="E30" s="33">
        <v>0.14000000000000001</v>
      </c>
      <c r="F30" s="33">
        <v>21.49</v>
      </c>
      <c r="G30" s="33">
        <v>87.84</v>
      </c>
      <c r="H30" s="33">
        <v>1.54</v>
      </c>
      <c r="I30" s="80"/>
    </row>
    <row r="31" spans="1:9" ht="15" customHeight="1">
      <c r="A31" s="84"/>
      <c r="B31" s="96" t="s">
        <v>31</v>
      </c>
      <c r="C31" s="33">
        <v>20</v>
      </c>
      <c r="D31" s="33">
        <v>1.32</v>
      </c>
      <c r="E31" s="33">
        <v>0.2</v>
      </c>
      <c r="F31" s="33">
        <v>6.68</v>
      </c>
      <c r="G31" s="33">
        <v>34.799999999999997</v>
      </c>
      <c r="H31" s="33">
        <v>0</v>
      </c>
      <c r="I31" s="82" t="s">
        <v>23</v>
      </c>
    </row>
    <row r="32" spans="1:9">
      <c r="A32" s="84"/>
      <c r="B32" s="122"/>
      <c r="C32" s="33">
        <v>20</v>
      </c>
      <c r="D32" s="33">
        <v>1.32</v>
      </c>
      <c r="E32" s="33">
        <v>0.2</v>
      </c>
      <c r="F32" s="33">
        <v>6.68</v>
      </c>
      <c r="G32" s="33">
        <v>34.799999999999997</v>
      </c>
      <c r="H32" s="33">
        <v>0</v>
      </c>
      <c r="I32" s="91"/>
    </row>
    <row r="33" spans="1:9" ht="15" customHeight="1">
      <c r="A33" s="84"/>
      <c r="B33" s="96" t="s">
        <v>32</v>
      </c>
      <c r="C33" s="33">
        <v>20</v>
      </c>
      <c r="D33" s="33">
        <v>1.58</v>
      </c>
      <c r="E33" s="33">
        <v>0.2</v>
      </c>
      <c r="F33" s="33">
        <v>9.66</v>
      </c>
      <c r="G33" s="33">
        <v>47.2</v>
      </c>
      <c r="H33" s="33">
        <v>0</v>
      </c>
      <c r="I33" s="82" t="s">
        <v>23</v>
      </c>
    </row>
    <row r="34" spans="1:9">
      <c r="A34" s="84"/>
      <c r="B34" s="96"/>
      <c r="C34" s="33">
        <v>30</v>
      </c>
      <c r="D34" s="33">
        <v>2.37</v>
      </c>
      <c r="E34" s="33">
        <v>0.3</v>
      </c>
      <c r="F34" s="33">
        <v>14.49</v>
      </c>
      <c r="G34" s="33">
        <v>70.8</v>
      </c>
      <c r="H34" s="33">
        <v>0</v>
      </c>
      <c r="I34" s="91"/>
    </row>
    <row r="35" spans="1:9" ht="15" customHeight="1">
      <c r="A35" s="84"/>
      <c r="B35" s="86" t="s">
        <v>22</v>
      </c>
      <c r="C35" s="9">
        <f>C21+C23+C25+C27+C29+C31+C33</f>
        <v>550</v>
      </c>
      <c r="D35" s="9">
        <f t="shared" ref="D35:H35" si="4">D21+D23+D25+D27+D29+D31+D33</f>
        <v>18.25</v>
      </c>
      <c r="E35" s="9">
        <f t="shared" si="4"/>
        <v>17.78</v>
      </c>
      <c r="F35" s="9">
        <f t="shared" si="4"/>
        <v>65.91</v>
      </c>
      <c r="G35" s="9">
        <f t="shared" si="4"/>
        <v>499.65000000000003</v>
      </c>
      <c r="H35" s="9">
        <f t="shared" si="4"/>
        <v>35.83</v>
      </c>
      <c r="I35" s="82"/>
    </row>
    <row r="36" spans="1:9" ht="15.75" thickBot="1">
      <c r="A36" s="85"/>
      <c r="B36" s="86"/>
      <c r="C36" s="2">
        <f>C22+C24+C26+C28+C30+C32+C34</f>
        <v>710</v>
      </c>
      <c r="D36" s="2">
        <f t="shared" ref="D36:H36" si="5">D22+D24+D26+D28+D30+D32+D34</f>
        <v>23.990000000000002</v>
      </c>
      <c r="E36" s="2">
        <f t="shared" si="5"/>
        <v>23.55</v>
      </c>
      <c r="F36" s="2">
        <f t="shared" si="5"/>
        <v>84.2</v>
      </c>
      <c r="G36" s="2">
        <f t="shared" si="5"/>
        <v>650.2399999999999</v>
      </c>
      <c r="H36" s="2">
        <f t="shared" si="5"/>
        <v>49.43</v>
      </c>
      <c r="I36" s="102"/>
    </row>
    <row r="37" spans="1:9" ht="15" customHeight="1">
      <c r="A37" s="83" t="s">
        <v>33</v>
      </c>
      <c r="B37" s="139" t="s">
        <v>107</v>
      </c>
      <c r="C37" s="76">
        <v>100</v>
      </c>
      <c r="D37" s="76">
        <v>17.54</v>
      </c>
      <c r="E37" s="76">
        <v>12.05</v>
      </c>
      <c r="F37" s="76">
        <v>17.149999999999999</v>
      </c>
      <c r="G37" s="76">
        <v>247</v>
      </c>
      <c r="H37" s="76">
        <v>0.24</v>
      </c>
      <c r="I37" s="98" t="s">
        <v>108</v>
      </c>
    </row>
    <row r="38" spans="1:9">
      <c r="A38" s="84"/>
      <c r="B38" s="142"/>
      <c r="C38" s="33">
        <v>100</v>
      </c>
      <c r="D38" s="33">
        <v>17.54</v>
      </c>
      <c r="E38" s="33">
        <v>12.05</v>
      </c>
      <c r="F38" s="33">
        <v>17.149999999999999</v>
      </c>
      <c r="G38" s="33">
        <v>247</v>
      </c>
      <c r="H38" s="33">
        <v>0.24</v>
      </c>
      <c r="I38" s="101"/>
    </row>
    <row r="39" spans="1:9" ht="15" customHeight="1">
      <c r="A39" s="84"/>
      <c r="B39" s="95" t="s">
        <v>68</v>
      </c>
      <c r="C39" s="76">
        <v>30</v>
      </c>
      <c r="D39" s="76">
        <v>0.57999999999999996</v>
      </c>
      <c r="E39" s="76">
        <v>1.35</v>
      </c>
      <c r="F39" s="76">
        <v>3.97</v>
      </c>
      <c r="G39" s="76">
        <v>30.45</v>
      </c>
      <c r="H39" s="76">
        <v>1</v>
      </c>
      <c r="I39" s="82" t="s">
        <v>69</v>
      </c>
    </row>
    <row r="40" spans="1:9">
      <c r="A40" s="84"/>
      <c r="B40" s="95"/>
      <c r="C40" s="53">
        <v>30</v>
      </c>
      <c r="D40" s="53">
        <v>0.57999999999999996</v>
      </c>
      <c r="E40" s="53">
        <v>1.35</v>
      </c>
      <c r="F40" s="53">
        <v>3.97</v>
      </c>
      <c r="G40" s="53">
        <v>30.45</v>
      </c>
      <c r="H40" s="53">
        <v>1</v>
      </c>
      <c r="I40" s="82"/>
    </row>
    <row r="41" spans="1:9" ht="15" customHeight="1">
      <c r="A41" s="84"/>
      <c r="B41" s="96" t="s">
        <v>70</v>
      </c>
      <c r="C41" s="33">
        <v>100</v>
      </c>
      <c r="D41" s="33">
        <v>0.4</v>
      </c>
      <c r="E41" s="33">
        <v>0.4</v>
      </c>
      <c r="F41" s="33">
        <v>9.8000000000000007</v>
      </c>
      <c r="G41" s="33">
        <v>44</v>
      </c>
      <c r="H41" s="53">
        <v>10</v>
      </c>
      <c r="I41" s="141" t="s">
        <v>53</v>
      </c>
    </row>
    <row r="42" spans="1:9">
      <c r="A42" s="84"/>
      <c r="B42" s="96"/>
      <c r="C42" s="33">
        <v>100</v>
      </c>
      <c r="D42" s="33">
        <v>0.4</v>
      </c>
      <c r="E42" s="33">
        <v>0.4</v>
      </c>
      <c r="F42" s="33">
        <v>9.8000000000000007</v>
      </c>
      <c r="G42" s="33">
        <v>44</v>
      </c>
      <c r="H42" s="53">
        <v>10</v>
      </c>
      <c r="I42" s="141"/>
    </row>
    <row r="43" spans="1:9">
      <c r="A43" s="84"/>
      <c r="B43" s="81" t="s">
        <v>51</v>
      </c>
      <c r="C43" s="33">
        <v>150</v>
      </c>
      <c r="D43" s="33">
        <v>2.34</v>
      </c>
      <c r="E43" s="33">
        <v>2</v>
      </c>
      <c r="F43" s="33">
        <v>10.63</v>
      </c>
      <c r="G43" s="33">
        <v>70</v>
      </c>
      <c r="H43" s="33">
        <v>0.98</v>
      </c>
      <c r="I43" s="82" t="s">
        <v>52</v>
      </c>
    </row>
    <row r="44" spans="1:9">
      <c r="A44" s="84"/>
      <c r="B44" s="81"/>
      <c r="C44" s="33">
        <v>180</v>
      </c>
      <c r="D44" s="33">
        <v>2.85</v>
      </c>
      <c r="E44" s="33">
        <v>2.41</v>
      </c>
      <c r="F44" s="33">
        <v>14.36</v>
      </c>
      <c r="G44" s="33">
        <v>91</v>
      </c>
      <c r="H44" s="33">
        <v>1.17</v>
      </c>
      <c r="I44" s="82"/>
    </row>
    <row r="45" spans="1:9">
      <c r="A45" s="84"/>
      <c r="B45" s="86" t="s">
        <v>22</v>
      </c>
      <c r="C45" s="9">
        <f>C37+C39+C41+C43</f>
        <v>380</v>
      </c>
      <c r="D45" s="9">
        <f>D37+D39+D41+D43</f>
        <v>20.859999999999996</v>
      </c>
      <c r="E45" s="9">
        <f t="shared" ref="E45:H45" si="6">E37+E39+E41+E43</f>
        <v>15.8</v>
      </c>
      <c r="F45" s="9">
        <f t="shared" si="6"/>
        <v>41.55</v>
      </c>
      <c r="G45" s="9">
        <f t="shared" si="6"/>
        <v>391.45</v>
      </c>
      <c r="H45" s="9">
        <f t="shared" si="6"/>
        <v>12.22</v>
      </c>
      <c r="I45" s="90"/>
    </row>
    <row r="46" spans="1:9">
      <c r="A46" s="84"/>
      <c r="B46" s="86"/>
      <c r="C46" s="9">
        <f>C38+C40+C42+C44</f>
        <v>410</v>
      </c>
      <c r="D46" s="9">
        <f t="shared" ref="D46:H46" si="7">D38+D40+D42+D44</f>
        <v>21.369999999999997</v>
      </c>
      <c r="E46" s="9">
        <f t="shared" si="7"/>
        <v>16.21</v>
      </c>
      <c r="F46" s="9">
        <f t="shared" si="7"/>
        <v>45.28</v>
      </c>
      <c r="G46" s="9">
        <f t="shared" si="7"/>
        <v>412.45</v>
      </c>
      <c r="H46" s="9">
        <f t="shared" si="7"/>
        <v>12.41</v>
      </c>
      <c r="I46" s="90"/>
    </row>
    <row r="47" spans="1:9">
      <c r="A47" s="84"/>
      <c r="B47" s="86" t="s">
        <v>36</v>
      </c>
      <c r="C47" s="9">
        <f t="shared" ref="C47:H48" si="8">C13+C19+C35+C45</f>
        <v>1335</v>
      </c>
      <c r="D47" s="9">
        <f t="shared" si="8"/>
        <v>53.03</v>
      </c>
      <c r="E47" s="9">
        <f t="shared" si="8"/>
        <v>48.269999999999996</v>
      </c>
      <c r="F47" s="9">
        <f t="shared" si="8"/>
        <v>149.07999999999998</v>
      </c>
      <c r="G47" s="9">
        <f t="shared" si="8"/>
        <v>1245.7</v>
      </c>
      <c r="H47" s="9">
        <f t="shared" si="8"/>
        <v>50.73</v>
      </c>
      <c r="I47" s="91"/>
    </row>
    <row r="48" spans="1:9" ht="15.75" thickBot="1">
      <c r="A48" s="85"/>
      <c r="B48" s="87"/>
      <c r="C48" s="2">
        <f t="shared" si="8"/>
        <v>1615</v>
      </c>
      <c r="D48" s="2">
        <f t="shared" si="8"/>
        <v>63.089999999999996</v>
      </c>
      <c r="E48" s="2">
        <f t="shared" si="8"/>
        <v>58.23</v>
      </c>
      <c r="F48" s="2">
        <f t="shared" si="8"/>
        <v>181.32000000000002</v>
      </c>
      <c r="G48" s="2">
        <f t="shared" si="8"/>
        <v>1507.89</v>
      </c>
      <c r="H48" s="2">
        <f t="shared" si="8"/>
        <v>66.209999999999994</v>
      </c>
      <c r="I48" s="92"/>
    </row>
  </sheetData>
  <mergeCells count="54">
    <mergeCell ref="I27:I28"/>
    <mergeCell ref="I31:I32"/>
    <mergeCell ref="I33:I34"/>
    <mergeCell ref="B29:B30"/>
    <mergeCell ref="I29:I30"/>
    <mergeCell ref="A21:A36"/>
    <mergeCell ref="B21:B22"/>
    <mergeCell ref="I21:I22"/>
    <mergeCell ref="B17:B18"/>
    <mergeCell ref="I17:I18"/>
    <mergeCell ref="B19:B20"/>
    <mergeCell ref="I19:I20"/>
    <mergeCell ref="B25:B26"/>
    <mergeCell ref="I25:I26"/>
    <mergeCell ref="B27:B28"/>
    <mergeCell ref="I23:I24"/>
    <mergeCell ref="B23:B24"/>
    <mergeCell ref="B35:B36"/>
    <mergeCell ref="I35:I36"/>
    <mergeCell ref="B31:B32"/>
    <mergeCell ref="B33:B34"/>
    <mergeCell ref="A37:A48"/>
    <mergeCell ref="I37:I38"/>
    <mergeCell ref="I41:I42"/>
    <mergeCell ref="B43:B44"/>
    <mergeCell ref="I43:I44"/>
    <mergeCell ref="B45:B46"/>
    <mergeCell ref="I45:I48"/>
    <mergeCell ref="B47:B48"/>
    <mergeCell ref="B41:B42"/>
    <mergeCell ref="B37:B38"/>
    <mergeCell ref="B39:B40"/>
    <mergeCell ref="I39:I40"/>
    <mergeCell ref="G4:G6"/>
    <mergeCell ref="H4:H6"/>
    <mergeCell ref="I4:I6"/>
    <mergeCell ref="B9:B10"/>
    <mergeCell ref="I9:I10"/>
    <mergeCell ref="I7:I8"/>
    <mergeCell ref="A4:A6"/>
    <mergeCell ref="B4:B6"/>
    <mergeCell ref="D4:F4"/>
    <mergeCell ref="D5:D6"/>
    <mergeCell ref="E5:E6"/>
    <mergeCell ref="F5:F6"/>
    <mergeCell ref="A8:A14"/>
    <mergeCell ref="I13:I14"/>
    <mergeCell ref="B15:B16"/>
    <mergeCell ref="I15:I16"/>
    <mergeCell ref="B7:B8"/>
    <mergeCell ref="B11:B12"/>
    <mergeCell ref="I11:I12"/>
    <mergeCell ref="B13:B14"/>
    <mergeCell ref="A15:A20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46"/>
  <sheetViews>
    <sheetView view="pageBreakPreview" topLeftCell="A10" zoomScale="60" zoomScaleNormal="100" workbookViewId="0">
      <selection activeCell="I21" sqref="I21:I22"/>
    </sheetView>
  </sheetViews>
  <sheetFormatPr defaultRowHeight="15"/>
  <cols>
    <col min="2" max="2" width="22.85546875" customWidth="1"/>
    <col min="6" max="6" width="11.7109375" customWidth="1"/>
    <col min="7" max="7" width="15.42578125" customWidth="1"/>
    <col min="9" max="9" width="10.5703125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32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33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29"/>
      <c r="B6" s="130"/>
      <c r="C6" s="34" t="s">
        <v>7</v>
      </c>
      <c r="D6" s="130"/>
      <c r="E6" s="130"/>
      <c r="F6" s="130"/>
      <c r="G6" s="131"/>
      <c r="H6" s="131"/>
      <c r="I6" s="132"/>
    </row>
    <row r="7" spans="1:9" ht="15" customHeight="1">
      <c r="A7" s="24" t="s">
        <v>65</v>
      </c>
      <c r="B7" s="99" t="s">
        <v>66</v>
      </c>
      <c r="C7" s="62">
        <v>200</v>
      </c>
      <c r="D7" s="32">
        <v>5.74</v>
      </c>
      <c r="E7" s="32">
        <v>5.2</v>
      </c>
      <c r="F7" s="32">
        <v>18.8</v>
      </c>
      <c r="G7" s="32">
        <v>145.19999999999999</v>
      </c>
      <c r="H7" s="32">
        <v>0.9</v>
      </c>
      <c r="I7" s="149" t="s">
        <v>41</v>
      </c>
    </row>
    <row r="8" spans="1:9">
      <c r="A8" s="106" t="s">
        <v>13</v>
      </c>
      <c r="B8" s="100"/>
      <c r="C8" s="33">
        <v>200</v>
      </c>
      <c r="D8" s="33">
        <v>5.74</v>
      </c>
      <c r="E8" s="33">
        <v>5.2</v>
      </c>
      <c r="F8" s="33">
        <v>18.8</v>
      </c>
      <c r="G8" s="33">
        <v>145.19999999999999</v>
      </c>
      <c r="H8" s="33">
        <v>0.9</v>
      </c>
      <c r="I8" s="80"/>
    </row>
    <row r="9" spans="1:9" ht="15" customHeight="1">
      <c r="A9" s="84"/>
      <c r="B9" s="96" t="s">
        <v>17</v>
      </c>
      <c r="C9" s="33">
        <v>40</v>
      </c>
      <c r="D9" s="33">
        <v>2.4500000000000002</v>
      </c>
      <c r="E9" s="33">
        <v>7.55</v>
      </c>
      <c r="F9" s="33">
        <v>14.62</v>
      </c>
      <c r="G9" s="33">
        <v>136</v>
      </c>
      <c r="H9" s="33">
        <v>0</v>
      </c>
      <c r="I9" s="82" t="s">
        <v>18</v>
      </c>
    </row>
    <row r="10" spans="1:9">
      <c r="A10" s="84"/>
      <c r="B10" s="96"/>
      <c r="C10" s="33">
        <v>40</v>
      </c>
      <c r="D10" s="33">
        <v>2.4500000000000002</v>
      </c>
      <c r="E10" s="33">
        <v>7.55</v>
      </c>
      <c r="F10" s="33">
        <v>14.62</v>
      </c>
      <c r="G10" s="33">
        <v>136</v>
      </c>
      <c r="H10" s="33">
        <v>0</v>
      </c>
      <c r="I10" s="82"/>
    </row>
    <row r="11" spans="1:9" ht="15" customHeight="1">
      <c r="A11" s="84"/>
      <c r="B11" s="95" t="s">
        <v>34</v>
      </c>
      <c r="C11" s="33">
        <v>150</v>
      </c>
      <c r="D11" s="33">
        <v>2.65</v>
      </c>
      <c r="E11" s="33">
        <v>2.33</v>
      </c>
      <c r="F11" s="33">
        <v>11.31</v>
      </c>
      <c r="G11" s="33">
        <v>77</v>
      </c>
      <c r="H11" s="33">
        <v>1.19</v>
      </c>
      <c r="I11" s="82" t="s">
        <v>35</v>
      </c>
    </row>
    <row r="12" spans="1:9">
      <c r="A12" s="84"/>
      <c r="B12" s="95"/>
      <c r="C12" s="33">
        <v>180</v>
      </c>
      <c r="D12" s="33">
        <v>2.67</v>
      </c>
      <c r="E12" s="33">
        <v>2.34</v>
      </c>
      <c r="F12" s="33">
        <v>14.31</v>
      </c>
      <c r="G12" s="33">
        <v>89</v>
      </c>
      <c r="H12" s="33">
        <v>1.2</v>
      </c>
      <c r="I12" s="101"/>
    </row>
    <row r="13" spans="1:9">
      <c r="A13" s="84"/>
      <c r="B13" s="86" t="s">
        <v>22</v>
      </c>
      <c r="C13" s="9">
        <f>C7+C9+C11</f>
        <v>390</v>
      </c>
      <c r="D13" s="9">
        <f t="shared" ref="D13:H13" si="0">D7+D9+D11</f>
        <v>10.840000000000002</v>
      </c>
      <c r="E13" s="9">
        <f t="shared" si="0"/>
        <v>15.08</v>
      </c>
      <c r="F13" s="9">
        <f t="shared" si="0"/>
        <v>44.730000000000004</v>
      </c>
      <c r="G13" s="9">
        <f t="shared" si="0"/>
        <v>358.2</v>
      </c>
      <c r="H13" s="9">
        <f t="shared" si="0"/>
        <v>2.09</v>
      </c>
      <c r="I13" s="103"/>
    </row>
    <row r="14" spans="1:9" ht="15.75" thickBot="1">
      <c r="A14" s="85"/>
      <c r="B14" s="107"/>
      <c r="C14" s="2">
        <f>C8+C10+C12</f>
        <v>420</v>
      </c>
      <c r="D14" s="2">
        <f t="shared" ref="D14:H14" si="1">D8+D10+D12</f>
        <v>10.860000000000001</v>
      </c>
      <c r="E14" s="2">
        <f t="shared" si="1"/>
        <v>15.09</v>
      </c>
      <c r="F14" s="2">
        <f t="shared" si="1"/>
        <v>47.730000000000004</v>
      </c>
      <c r="G14" s="2">
        <f t="shared" si="1"/>
        <v>370.2</v>
      </c>
      <c r="H14" s="2">
        <f t="shared" si="1"/>
        <v>2.1</v>
      </c>
      <c r="I14" s="104"/>
    </row>
    <row r="15" spans="1:9">
      <c r="A15" s="144" t="s">
        <v>19</v>
      </c>
      <c r="B15" s="138" t="s">
        <v>20</v>
      </c>
      <c r="C15" s="32">
        <v>150</v>
      </c>
      <c r="D15" s="32">
        <v>0.75</v>
      </c>
      <c r="E15" s="32">
        <v>0</v>
      </c>
      <c r="F15" s="32">
        <v>15.1</v>
      </c>
      <c r="G15" s="32">
        <v>64</v>
      </c>
      <c r="H15" s="32">
        <v>3</v>
      </c>
      <c r="I15" s="98" t="s">
        <v>21</v>
      </c>
    </row>
    <row r="16" spans="1:9">
      <c r="A16" s="145"/>
      <c r="B16" s="95"/>
      <c r="C16" s="33">
        <v>180</v>
      </c>
      <c r="D16" s="33">
        <v>0.9</v>
      </c>
      <c r="E16" s="33">
        <v>0</v>
      </c>
      <c r="F16" s="33">
        <v>18.100000000000001</v>
      </c>
      <c r="G16" s="33">
        <v>76.8</v>
      </c>
      <c r="H16" s="33">
        <v>3.06</v>
      </c>
      <c r="I16" s="82"/>
    </row>
    <row r="17" spans="1:9" ht="15" customHeight="1">
      <c r="A17" s="145"/>
      <c r="B17" s="81" t="s">
        <v>45</v>
      </c>
      <c r="C17" s="59">
        <v>30</v>
      </c>
      <c r="D17" s="59">
        <v>1.32</v>
      </c>
      <c r="E17" s="59">
        <v>0.87</v>
      </c>
      <c r="F17" s="59">
        <v>21.13</v>
      </c>
      <c r="G17" s="59">
        <v>9.9</v>
      </c>
      <c r="H17" s="59">
        <v>0</v>
      </c>
      <c r="I17" s="82" t="s">
        <v>23</v>
      </c>
    </row>
    <row r="18" spans="1:9">
      <c r="A18" s="145"/>
      <c r="B18" s="81"/>
      <c r="C18" s="59">
        <v>30</v>
      </c>
      <c r="D18" s="59">
        <v>1.32</v>
      </c>
      <c r="E18" s="59">
        <v>0.87</v>
      </c>
      <c r="F18" s="59">
        <v>21.13</v>
      </c>
      <c r="G18" s="59">
        <v>9.9</v>
      </c>
      <c r="H18" s="59">
        <v>0</v>
      </c>
      <c r="I18" s="82"/>
    </row>
    <row r="19" spans="1:9">
      <c r="A19" s="145"/>
      <c r="B19" s="86" t="s">
        <v>22</v>
      </c>
      <c r="C19" s="9">
        <f>C15+C17</f>
        <v>180</v>
      </c>
      <c r="D19" s="9">
        <f t="shared" ref="D19:H19" si="2">D15+D17</f>
        <v>2.0700000000000003</v>
      </c>
      <c r="E19" s="9">
        <f t="shared" si="2"/>
        <v>0.87</v>
      </c>
      <c r="F19" s="9">
        <f t="shared" si="2"/>
        <v>36.229999999999997</v>
      </c>
      <c r="G19" s="9">
        <f t="shared" si="2"/>
        <v>73.900000000000006</v>
      </c>
      <c r="H19" s="9">
        <f t="shared" si="2"/>
        <v>3</v>
      </c>
      <c r="I19" s="103"/>
    </row>
    <row r="20" spans="1:9" ht="15.75" thickBot="1">
      <c r="A20" s="146"/>
      <c r="B20" s="87"/>
      <c r="C20" s="63">
        <f>C16+C18</f>
        <v>210</v>
      </c>
      <c r="D20" s="2">
        <f t="shared" ref="D20:H20" si="3">D16+D18</f>
        <v>2.2200000000000002</v>
      </c>
      <c r="E20" s="2">
        <f t="shared" si="3"/>
        <v>0.87</v>
      </c>
      <c r="F20" s="2">
        <f t="shared" si="3"/>
        <v>39.230000000000004</v>
      </c>
      <c r="G20" s="2">
        <f t="shared" si="3"/>
        <v>86.7</v>
      </c>
      <c r="H20" s="2">
        <f t="shared" si="3"/>
        <v>3.06</v>
      </c>
      <c r="I20" s="104"/>
    </row>
    <row r="21" spans="1:9" ht="15" customHeight="1">
      <c r="A21" s="83" t="s">
        <v>24</v>
      </c>
      <c r="B21" s="139" t="s">
        <v>25</v>
      </c>
      <c r="C21" s="62">
        <v>200</v>
      </c>
      <c r="D21" s="32">
        <v>1.63</v>
      </c>
      <c r="E21" s="32">
        <v>4</v>
      </c>
      <c r="F21" s="32">
        <v>11.28</v>
      </c>
      <c r="G21" s="32">
        <v>87.8</v>
      </c>
      <c r="H21" s="32">
        <v>7.03</v>
      </c>
      <c r="I21" s="98" t="s">
        <v>26</v>
      </c>
    </row>
    <row r="22" spans="1:9">
      <c r="A22" s="84"/>
      <c r="B22" s="81"/>
      <c r="C22" s="61">
        <v>200</v>
      </c>
      <c r="D22" s="33">
        <v>1.63</v>
      </c>
      <c r="E22" s="33">
        <v>4</v>
      </c>
      <c r="F22" s="33">
        <v>11.28</v>
      </c>
      <c r="G22" s="33">
        <v>87.8</v>
      </c>
      <c r="H22" s="33">
        <v>7.03</v>
      </c>
      <c r="I22" s="82"/>
    </row>
    <row r="23" spans="1:9" ht="21" customHeight="1">
      <c r="A23" s="84"/>
      <c r="B23" s="147" t="s">
        <v>101</v>
      </c>
      <c r="C23" s="64">
        <v>60</v>
      </c>
      <c r="D23" s="13">
        <v>8.25</v>
      </c>
      <c r="E23" s="13">
        <v>2.69</v>
      </c>
      <c r="F23" s="13">
        <v>6.68</v>
      </c>
      <c r="G23" s="13">
        <v>84</v>
      </c>
      <c r="H23" s="13">
        <v>2.12</v>
      </c>
      <c r="I23" s="148" t="s">
        <v>102</v>
      </c>
    </row>
    <row r="24" spans="1:9" ht="21.75" customHeight="1">
      <c r="A24" s="84"/>
      <c r="B24" s="147"/>
      <c r="C24" s="64">
        <v>80</v>
      </c>
      <c r="D24" s="13">
        <v>11.16</v>
      </c>
      <c r="E24" s="13">
        <v>3.9</v>
      </c>
      <c r="F24" s="13">
        <v>9.0399999999999991</v>
      </c>
      <c r="G24" s="13">
        <v>116</v>
      </c>
      <c r="H24" s="14">
        <v>3.06</v>
      </c>
      <c r="I24" s="148"/>
    </row>
    <row r="25" spans="1:9" ht="15" customHeight="1">
      <c r="A25" s="84"/>
      <c r="B25" s="81" t="s">
        <v>119</v>
      </c>
      <c r="C25" s="61">
        <v>120</v>
      </c>
      <c r="D25" s="33">
        <v>2.29</v>
      </c>
      <c r="E25" s="33">
        <v>3.45</v>
      </c>
      <c r="F25" s="33">
        <v>18.41</v>
      </c>
      <c r="G25" s="33">
        <v>113.88</v>
      </c>
      <c r="H25" s="33">
        <v>16.8</v>
      </c>
      <c r="I25" s="82" t="s">
        <v>120</v>
      </c>
    </row>
    <row r="26" spans="1:9">
      <c r="A26" s="84"/>
      <c r="B26" s="137"/>
      <c r="C26" s="65">
        <v>150</v>
      </c>
      <c r="D26" s="34">
        <v>2.86</v>
      </c>
      <c r="E26" s="34">
        <v>4.32</v>
      </c>
      <c r="F26" s="34">
        <v>23.01</v>
      </c>
      <c r="G26" s="34">
        <v>142.35</v>
      </c>
      <c r="H26" s="34">
        <v>21</v>
      </c>
      <c r="I26" s="79"/>
    </row>
    <row r="27" spans="1:9" ht="15" customHeight="1">
      <c r="A27" s="84"/>
      <c r="B27" s="96" t="s">
        <v>58</v>
      </c>
      <c r="C27" s="61">
        <v>40</v>
      </c>
      <c r="D27" s="33">
        <v>0.56000000000000005</v>
      </c>
      <c r="E27" s="33">
        <v>2.4300000000000002</v>
      </c>
      <c r="F27" s="33">
        <v>3.5</v>
      </c>
      <c r="G27" s="33">
        <v>37.51</v>
      </c>
      <c r="H27" s="33">
        <v>0.5</v>
      </c>
      <c r="I27" s="82" t="s">
        <v>59</v>
      </c>
    </row>
    <row r="28" spans="1:9">
      <c r="A28" s="84"/>
      <c r="B28" s="96"/>
      <c r="C28" s="61">
        <v>60</v>
      </c>
      <c r="D28" s="33">
        <v>0.84</v>
      </c>
      <c r="E28" s="33">
        <v>3.65</v>
      </c>
      <c r="F28" s="33">
        <v>5.2</v>
      </c>
      <c r="G28" s="33">
        <v>56.3</v>
      </c>
      <c r="H28" s="33">
        <v>0.8</v>
      </c>
      <c r="I28" s="101"/>
    </row>
    <row r="29" spans="1:9" ht="15" customHeight="1">
      <c r="A29" s="84"/>
      <c r="B29" s="81" t="s">
        <v>30</v>
      </c>
      <c r="C29" s="61">
        <v>150</v>
      </c>
      <c r="D29" s="33">
        <v>0.33</v>
      </c>
      <c r="E29" s="33">
        <v>0.01</v>
      </c>
      <c r="F29" s="33">
        <v>20.82</v>
      </c>
      <c r="G29" s="33">
        <v>84.75</v>
      </c>
      <c r="H29" s="33">
        <v>0.3</v>
      </c>
      <c r="I29" s="82" t="s">
        <v>37</v>
      </c>
    </row>
    <row r="30" spans="1:9">
      <c r="A30" s="84"/>
      <c r="B30" s="81"/>
      <c r="C30" s="61">
        <v>180</v>
      </c>
      <c r="D30" s="33">
        <v>0.4</v>
      </c>
      <c r="E30" s="33">
        <v>0.02</v>
      </c>
      <c r="F30" s="33">
        <v>24.99</v>
      </c>
      <c r="G30" s="33">
        <v>102</v>
      </c>
      <c r="H30" s="33">
        <v>0.36</v>
      </c>
      <c r="I30" s="91"/>
    </row>
    <row r="31" spans="1:9">
      <c r="A31" s="84"/>
      <c r="B31" s="96" t="s">
        <v>31</v>
      </c>
      <c r="C31" s="33">
        <v>20</v>
      </c>
      <c r="D31" s="33">
        <v>1.32</v>
      </c>
      <c r="E31" s="33">
        <v>0.2</v>
      </c>
      <c r="F31" s="33">
        <v>6.68</v>
      </c>
      <c r="G31" s="33">
        <v>34.799999999999997</v>
      </c>
      <c r="H31" s="33">
        <v>0</v>
      </c>
      <c r="I31" s="82" t="s">
        <v>23</v>
      </c>
    </row>
    <row r="32" spans="1:9">
      <c r="A32" s="84"/>
      <c r="B32" s="122"/>
      <c r="C32" s="33">
        <v>20</v>
      </c>
      <c r="D32" s="33">
        <v>1.32</v>
      </c>
      <c r="E32" s="33">
        <v>0.2</v>
      </c>
      <c r="F32" s="33">
        <v>6.68</v>
      </c>
      <c r="G32" s="33">
        <v>34.799999999999997</v>
      </c>
      <c r="H32" s="33">
        <v>0</v>
      </c>
      <c r="I32" s="91"/>
    </row>
    <row r="33" spans="1:9">
      <c r="A33" s="84"/>
      <c r="B33" s="96" t="s">
        <v>32</v>
      </c>
      <c r="C33" s="33">
        <v>20</v>
      </c>
      <c r="D33" s="33">
        <v>1.58</v>
      </c>
      <c r="E33" s="33">
        <v>0.2</v>
      </c>
      <c r="F33" s="33">
        <v>9.66</v>
      </c>
      <c r="G33" s="33">
        <v>47.2</v>
      </c>
      <c r="H33" s="33">
        <v>0</v>
      </c>
      <c r="I33" s="82" t="s">
        <v>23</v>
      </c>
    </row>
    <row r="34" spans="1:9">
      <c r="A34" s="84"/>
      <c r="B34" s="96"/>
      <c r="C34" s="33">
        <v>30</v>
      </c>
      <c r="D34" s="33">
        <v>2.37</v>
      </c>
      <c r="E34" s="33">
        <v>0.3</v>
      </c>
      <c r="F34" s="33">
        <v>14.49</v>
      </c>
      <c r="G34" s="33">
        <v>70.8</v>
      </c>
      <c r="H34" s="33">
        <v>0</v>
      </c>
      <c r="I34" s="91"/>
    </row>
    <row r="35" spans="1:9">
      <c r="A35" s="84"/>
      <c r="B35" s="86" t="s">
        <v>22</v>
      </c>
      <c r="C35" s="9">
        <f>C21+C23+C25+C27+C29+C31+C33</f>
        <v>610</v>
      </c>
      <c r="D35" s="9">
        <f t="shared" ref="D35:H35" si="4">D21+D23+D25+D27+D29+D31+D33</f>
        <v>15.959999999999999</v>
      </c>
      <c r="E35" s="9">
        <f t="shared" si="4"/>
        <v>12.979999999999999</v>
      </c>
      <c r="F35" s="9">
        <f t="shared" si="4"/>
        <v>77.03</v>
      </c>
      <c r="G35" s="9">
        <f t="shared" si="4"/>
        <v>489.94</v>
      </c>
      <c r="H35" s="9">
        <f t="shared" si="4"/>
        <v>26.750000000000004</v>
      </c>
      <c r="I35" s="82"/>
    </row>
    <row r="36" spans="1:9" ht="15.75" thickBot="1">
      <c r="A36" s="85"/>
      <c r="B36" s="87"/>
      <c r="C36" s="2">
        <f>C22+C24+C26+C28+C30+C32+C34</f>
        <v>720</v>
      </c>
      <c r="D36" s="2">
        <f t="shared" ref="D36:H36" si="5">D22+D24+D26+D28+D30+D32+D34</f>
        <v>20.58</v>
      </c>
      <c r="E36" s="2">
        <f t="shared" si="5"/>
        <v>16.39</v>
      </c>
      <c r="F36" s="2">
        <f t="shared" si="5"/>
        <v>94.689999999999984</v>
      </c>
      <c r="G36" s="2">
        <f t="shared" si="5"/>
        <v>610.04999999999995</v>
      </c>
      <c r="H36" s="2">
        <f t="shared" si="5"/>
        <v>32.25</v>
      </c>
      <c r="I36" s="102"/>
    </row>
    <row r="37" spans="1:9" ht="15" customHeight="1">
      <c r="A37" s="83" t="s">
        <v>33</v>
      </c>
      <c r="B37" s="88" t="s">
        <v>128</v>
      </c>
      <c r="C37" s="55">
        <v>50</v>
      </c>
      <c r="D37" s="55">
        <v>3.08</v>
      </c>
      <c r="E37" s="55">
        <v>1.6</v>
      </c>
      <c r="F37" s="55">
        <v>27.6</v>
      </c>
      <c r="G37" s="55">
        <v>137.5</v>
      </c>
      <c r="H37" s="55">
        <v>0.04</v>
      </c>
      <c r="I37" s="93" t="s">
        <v>129</v>
      </c>
    </row>
    <row r="38" spans="1:9">
      <c r="A38" s="84"/>
      <c r="B38" s="89"/>
      <c r="C38" s="55">
        <v>100</v>
      </c>
      <c r="D38" s="55">
        <v>6.16</v>
      </c>
      <c r="E38" s="55">
        <v>3.2</v>
      </c>
      <c r="F38" s="55">
        <v>55.2</v>
      </c>
      <c r="G38" s="55">
        <v>275</v>
      </c>
      <c r="H38" s="55">
        <v>0.08</v>
      </c>
      <c r="I38" s="94"/>
    </row>
    <row r="39" spans="1:9" ht="15" customHeight="1">
      <c r="A39" s="84"/>
      <c r="B39" s="81" t="s">
        <v>77</v>
      </c>
      <c r="C39" s="33">
        <v>150</v>
      </c>
      <c r="D39" s="33">
        <v>3.15</v>
      </c>
      <c r="E39" s="33">
        <v>2.72</v>
      </c>
      <c r="F39" s="33">
        <v>12.96</v>
      </c>
      <c r="G39" s="33">
        <v>89</v>
      </c>
      <c r="H39" s="33">
        <v>1.2</v>
      </c>
      <c r="I39" s="82" t="s">
        <v>78</v>
      </c>
    </row>
    <row r="40" spans="1:9">
      <c r="A40" s="84"/>
      <c r="B40" s="81"/>
      <c r="C40" s="33">
        <v>180</v>
      </c>
      <c r="D40" s="33">
        <v>3.67</v>
      </c>
      <c r="E40" s="33">
        <v>3.19</v>
      </c>
      <c r="F40" s="33">
        <v>15.82</v>
      </c>
      <c r="G40" s="33">
        <v>107</v>
      </c>
      <c r="H40" s="33">
        <v>1.43</v>
      </c>
      <c r="I40" s="82"/>
    </row>
    <row r="41" spans="1:9" ht="15" customHeight="1">
      <c r="A41" s="84"/>
      <c r="B41" s="96" t="s">
        <v>79</v>
      </c>
      <c r="C41" s="33">
        <v>100</v>
      </c>
      <c r="D41" s="33">
        <v>1.5</v>
      </c>
      <c r="E41" s="33">
        <v>0.5</v>
      </c>
      <c r="F41" s="33">
        <v>21</v>
      </c>
      <c r="G41" s="33">
        <v>95</v>
      </c>
      <c r="H41" s="33">
        <v>10</v>
      </c>
      <c r="I41" s="82" t="s">
        <v>53</v>
      </c>
    </row>
    <row r="42" spans="1:9">
      <c r="A42" s="84"/>
      <c r="B42" s="96"/>
      <c r="C42" s="33">
        <v>100</v>
      </c>
      <c r="D42" s="33">
        <v>1.5</v>
      </c>
      <c r="E42" s="33">
        <v>0.5</v>
      </c>
      <c r="F42" s="33">
        <v>21</v>
      </c>
      <c r="G42" s="33">
        <v>95</v>
      </c>
      <c r="H42" s="33">
        <v>10</v>
      </c>
      <c r="I42" s="82"/>
    </row>
    <row r="43" spans="1:9">
      <c r="A43" s="84"/>
      <c r="B43" s="86" t="s">
        <v>22</v>
      </c>
      <c r="C43" s="9">
        <f>C37+C39+C41</f>
        <v>300</v>
      </c>
      <c r="D43" s="9">
        <f t="shared" ref="D43:H43" si="6">D37+D39+D41</f>
        <v>7.73</v>
      </c>
      <c r="E43" s="9">
        <f t="shared" si="6"/>
        <v>4.82</v>
      </c>
      <c r="F43" s="9">
        <f t="shared" si="6"/>
        <v>61.56</v>
      </c>
      <c r="G43" s="9">
        <f t="shared" si="6"/>
        <v>321.5</v>
      </c>
      <c r="H43" s="9">
        <f t="shared" si="6"/>
        <v>11.24</v>
      </c>
      <c r="I43" s="90"/>
    </row>
    <row r="44" spans="1:9">
      <c r="A44" s="84"/>
      <c r="B44" s="86"/>
      <c r="C44" s="9">
        <f>C38+C40+C42</f>
        <v>380</v>
      </c>
      <c r="D44" s="9">
        <f t="shared" ref="D44:H44" si="7">D38+D40+D42</f>
        <v>11.33</v>
      </c>
      <c r="E44" s="9">
        <f t="shared" si="7"/>
        <v>6.8900000000000006</v>
      </c>
      <c r="F44" s="9">
        <f t="shared" si="7"/>
        <v>92.02000000000001</v>
      </c>
      <c r="G44" s="9">
        <f t="shared" si="7"/>
        <v>477</v>
      </c>
      <c r="H44" s="9">
        <f t="shared" si="7"/>
        <v>11.51</v>
      </c>
      <c r="I44" s="90"/>
    </row>
    <row r="45" spans="1:9">
      <c r="A45" s="84"/>
      <c r="B45" s="86" t="s">
        <v>36</v>
      </c>
      <c r="C45" s="9">
        <f t="shared" ref="C45:H46" si="8">C13+C19+C35+C43</f>
        <v>1480</v>
      </c>
      <c r="D45" s="9">
        <f t="shared" si="8"/>
        <v>36.6</v>
      </c>
      <c r="E45" s="9">
        <f t="shared" si="8"/>
        <v>33.75</v>
      </c>
      <c r="F45" s="9">
        <f t="shared" si="8"/>
        <v>219.55</v>
      </c>
      <c r="G45" s="9">
        <f t="shared" si="8"/>
        <v>1243.54</v>
      </c>
      <c r="H45" s="9">
        <f t="shared" si="8"/>
        <v>43.080000000000005</v>
      </c>
      <c r="I45" s="91"/>
    </row>
    <row r="46" spans="1:9" ht="15.75" thickBot="1">
      <c r="A46" s="85"/>
      <c r="B46" s="87"/>
      <c r="C46" s="2">
        <f t="shared" si="8"/>
        <v>1730</v>
      </c>
      <c r="D46" s="2">
        <f t="shared" si="8"/>
        <v>44.989999999999995</v>
      </c>
      <c r="E46" s="2">
        <f t="shared" si="8"/>
        <v>39.24</v>
      </c>
      <c r="F46" s="2">
        <f t="shared" si="8"/>
        <v>273.66999999999996</v>
      </c>
      <c r="G46" s="2">
        <f t="shared" si="8"/>
        <v>1543.9499999999998</v>
      </c>
      <c r="H46" s="2">
        <f t="shared" si="8"/>
        <v>48.919999999999995</v>
      </c>
      <c r="I46" s="92"/>
    </row>
  </sheetData>
  <mergeCells count="52">
    <mergeCell ref="B7:B8"/>
    <mergeCell ref="I7:I8"/>
    <mergeCell ref="A8:A14"/>
    <mergeCell ref="B9:B10"/>
    <mergeCell ref="I4:I6"/>
    <mergeCell ref="D5:D6"/>
    <mergeCell ref="E5:E6"/>
    <mergeCell ref="F5:F6"/>
    <mergeCell ref="A4:A6"/>
    <mergeCell ref="B4:B6"/>
    <mergeCell ref="D4:F4"/>
    <mergeCell ref="G4:G6"/>
    <mergeCell ref="H4:H6"/>
    <mergeCell ref="I9:I10"/>
    <mergeCell ref="B13:B14"/>
    <mergeCell ref="I13:I14"/>
    <mergeCell ref="B11:B12"/>
    <mergeCell ref="I11:I12"/>
    <mergeCell ref="B37:B38"/>
    <mergeCell ref="I37:I38"/>
    <mergeCell ref="B43:B44"/>
    <mergeCell ref="I43:I46"/>
    <mergeCell ref="B45:B46"/>
    <mergeCell ref="B39:B40"/>
    <mergeCell ref="I39:I40"/>
    <mergeCell ref="B35:B36"/>
    <mergeCell ref="I35:I36"/>
    <mergeCell ref="B29:B30"/>
    <mergeCell ref="I29:I30"/>
    <mergeCell ref="B17:B18"/>
    <mergeCell ref="I17:I18"/>
    <mergeCell ref="B19:B20"/>
    <mergeCell ref="A37:A46"/>
    <mergeCell ref="A21:A36"/>
    <mergeCell ref="I33:I34"/>
    <mergeCell ref="B41:B42"/>
    <mergeCell ref="I41:I42"/>
    <mergeCell ref="B21:B22"/>
    <mergeCell ref="I21:I22"/>
    <mergeCell ref="B33:B34"/>
    <mergeCell ref="B23:B24"/>
    <mergeCell ref="I23:I24"/>
    <mergeCell ref="B27:B28"/>
    <mergeCell ref="B25:B26"/>
    <mergeCell ref="I27:I28"/>
    <mergeCell ref="B31:B32"/>
    <mergeCell ref="I31:I32"/>
    <mergeCell ref="I19:I20"/>
    <mergeCell ref="I25:I26"/>
    <mergeCell ref="A15:A20"/>
    <mergeCell ref="B15:B16"/>
    <mergeCell ref="I15:I16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4" zoomScale="60" zoomScaleNormal="100" workbookViewId="0">
      <selection activeCell="C37" sqref="C37:H37"/>
    </sheetView>
  </sheetViews>
  <sheetFormatPr defaultRowHeight="15"/>
  <cols>
    <col min="2" max="2" width="23.5703125" customWidth="1"/>
    <col min="3" max="3" width="12.85546875" bestFit="1" customWidth="1"/>
    <col min="6" max="6" width="12" customWidth="1"/>
    <col min="7" max="7" width="15.7109375" customWidth="1"/>
    <col min="9" max="9" width="11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46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47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18"/>
      <c r="B6" s="121"/>
      <c r="C6" s="66" t="s">
        <v>7</v>
      </c>
      <c r="D6" s="121"/>
      <c r="E6" s="121"/>
      <c r="F6" s="121"/>
      <c r="G6" s="112"/>
      <c r="H6" s="112"/>
      <c r="I6" s="115"/>
    </row>
    <row r="7" spans="1:9" ht="15" customHeight="1">
      <c r="A7" s="3" t="s">
        <v>80</v>
      </c>
      <c r="B7" s="153" t="s">
        <v>71</v>
      </c>
      <c r="C7" s="67">
        <v>200</v>
      </c>
      <c r="D7" s="11">
        <v>5.79</v>
      </c>
      <c r="E7" s="11">
        <v>5.47</v>
      </c>
      <c r="F7" s="11">
        <v>18.57</v>
      </c>
      <c r="G7" s="11">
        <v>146.80000000000001</v>
      </c>
      <c r="H7" s="11">
        <v>0.91</v>
      </c>
      <c r="I7" s="93" t="s">
        <v>14</v>
      </c>
    </row>
    <row r="8" spans="1:9">
      <c r="A8" s="106" t="s">
        <v>13</v>
      </c>
      <c r="B8" s="154"/>
      <c r="C8" s="61">
        <v>200</v>
      </c>
      <c r="D8" s="33">
        <v>5.79</v>
      </c>
      <c r="E8" s="33">
        <v>5.47</v>
      </c>
      <c r="F8" s="33">
        <v>18.57</v>
      </c>
      <c r="G8" s="33">
        <v>146.80000000000001</v>
      </c>
      <c r="H8" s="33">
        <v>0.91</v>
      </c>
      <c r="I8" s="80"/>
    </row>
    <row r="9" spans="1:9" ht="15" customHeight="1">
      <c r="A9" s="84"/>
      <c r="B9" s="81" t="s">
        <v>54</v>
      </c>
      <c r="C9" s="61">
        <v>45</v>
      </c>
      <c r="D9" s="33">
        <v>5.04</v>
      </c>
      <c r="E9" s="33">
        <v>6.59</v>
      </c>
      <c r="F9" s="33">
        <v>14.56</v>
      </c>
      <c r="G9" s="33">
        <v>138</v>
      </c>
      <c r="H9" s="33">
        <v>7.0000000000000007E-2</v>
      </c>
      <c r="I9" s="82" t="s">
        <v>55</v>
      </c>
    </row>
    <row r="10" spans="1:9">
      <c r="A10" s="84"/>
      <c r="B10" s="81"/>
      <c r="C10" s="61">
        <v>60</v>
      </c>
      <c r="D10" s="33">
        <v>7.15</v>
      </c>
      <c r="E10" s="33">
        <v>8.02</v>
      </c>
      <c r="F10" s="33">
        <v>19.39</v>
      </c>
      <c r="G10" s="33">
        <v>178</v>
      </c>
      <c r="H10" s="33">
        <v>0.11</v>
      </c>
      <c r="I10" s="101"/>
    </row>
    <row r="11" spans="1:9">
      <c r="A11" s="84"/>
      <c r="B11" s="95" t="s">
        <v>15</v>
      </c>
      <c r="C11" s="61">
        <v>150</v>
      </c>
      <c r="D11" s="33">
        <v>7.0000000000000007E-2</v>
      </c>
      <c r="E11" s="33">
        <v>0.01</v>
      </c>
      <c r="F11" s="33">
        <v>7.1</v>
      </c>
      <c r="G11" s="33">
        <v>29</v>
      </c>
      <c r="H11" s="33">
        <v>1.42</v>
      </c>
      <c r="I11" s="82" t="s">
        <v>16</v>
      </c>
    </row>
    <row r="12" spans="1:9">
      <c r="A12" s="84"/>
      <c r="B12" s="95"/>
      <c r="C12" s="61">
        <v>180</v>
      </c>
      <c r="D12" s="33">
        <v>0.12</v>
      </c>
      <c r="E12" s="33">
        <v>0.02</v>
      </c>
      <c r="F12" s="33">
        <v>10.199999999999999</v>
      </c>
      <c r="G12" s="33">
        <v>41</v>
      </c>
      <c r="H12" s="33">
        <v>2.83</v>
      </c>
      <c r="I12" s="82"/>
    </row>
    <row r="13" spans="1:9">
      <c r="A13" s="84"/>
      <c r="B13" s="86" t="s">
        <v>22</v>
      </c>
      <c r="C13" s="68">
        <f>C7+C9+C11</f>
        <v>395</v>
      </c>
      <c r="D13" s="9">
        <f t="shared" ref="D13:H13" si="0">D7+D9+D11</f>
        <v>10.9</v>
      </c>
      <c r="E13" s="9">
        <f t="shared" si="0"/>
        <v>12.069999999999999</v>
      </c>
      <c r="F13" s="9">
        <f t="shared" si="0"/>
        <v>40.230000000000004</v>
      </c>
      <c r="G13" s="9">
        <f t="shared" si="0"/>
        <v>313.8</v>
      </c>
      <c r="H13" s="9">
        <f t="shared" si="0"/>
        <v>2.4</v>
      </c>
      <c r="I13" s="103"/>
    </row>
    <row r="14" spans="1:9" ht="15.75" thickBot="1">
      <c r="A14" s="85"/>
      <c r="B14" s="107"/>
      <c r="C14" s="63">
        <f>C8+C10+C12</f>
        <v>440</v>
      </c>
      <c r="D14" s="2">
        <f t="shared" ref="D14:H14" si="1">D8+D10+D12</f>
        <v>13.06</v>
      </c>
      <c r="E14" s="2">
        <f t="shared" si="1"/>
        <v>13.509999999999998</v>
      </c>
      <c r="F14" s="2">
        <f t="shared" si="1"/>
        <v>48.16</v>
      </c>
      <c r="G14" s="2">
        <f t="shared" si="1"/>
        <v>365.8</v>
      </c>
      <c r="H14" s="2">
        <f t="shared" si="1"/>
        <v>3.85</v>
      </c>
      <c r="I14" s="104"/>
    </row>
    <row r="15" spans="1:9">
      <c r="A15" s="83" t="s">
        <v>19</v>
      </c>
      <c r="B15" s="96" t="s">
        <v>70</v>
      </c>
      <c r="C15" s="61">
        <v>100</v>
      </c>
      <c r="D15" s="33">
        <v>0.4</v>
      </c>
      <c r="E15" s="33">
        <v>0.4</v>
      </c>
      <c r="F15" s="33">
        <v>9.8000000000000007</v>
      </c>
      <c r="G15" s="33">
        <v>44</v>
      </c>
      <c r="H15" s="31">
        <v>10</v>
      </c>
      <c r="I15" s="141" t="s">
        <v>53</v>
      </c>
    </row>
    <row r="16" spans="1:9">
      <c r="A16" s="84"/>
      <c r="B16" s="96"/>
      <c r="C16" s="61">
        <v>100</v>
      </c>
      <c r="D16" s="33">
        <v>0.4</v>
      </c>
      <c r="E16" s="33">
        <v>0.4</v>
      </c>
      <c r="F16" s="33">
        <v>9.8000000000000007</v>
      </c>
      <c r="G16" s="33">
        <v>44</v>
      </c>
      <c r="H16" s="31">
        <v>10</v>
      </c>
      <c r="I16" s="141"/>
    </row>
    <row r="17" spans="1:9">
      <c r="A17" s="84"/>
      <c r="B17" s="86" t="s">
        <v>22</v>
      </c>
      <c r="C17" s="68">
        <f>C15</f>
        <v>100</v>
      </c>
      <c r="D17" s="9">
        <f t="shared" ref="D17:H17" si="2">D15</f>
        <v>0.4</v>
      </c>
      <c r="E17" s="9">
        <f t="shared" si="2"/>
        <v>0.4</v>
      </c>
      <c r="F17" s="9">
        <f t="shared" si="2"/>
        <v>9.8000000000000007</v>
      </c>
      <c r="G17" s="9">
        <f t="shared" si="2"/>
        <v>44</v>
      </c>
      <c r="H17" s="9">
        <f t="shared" si="2"/>
        <v>10</v>
      </c>
      <c r="I17" s="103"/>
    </row>
    <row r="18" spans="1:9" ht="15.75" thickBot="1">
      <c r="A18" s="85"/>
      <c r="B18" s="87"/>
      <c r="C18" s="63">
        <f>C16</f>
        <v>100</v>
      </c>
      <c r="D18" s="2">
        <f t="shared" ref="D18:H18" si="3">D16</f>
        <v>0.4</v>
      </c>
      <c r="E18" s="2">
        <f t="shared" si="3"/>
        <v>0.4</v>
      </c>
      <c r="F18" s="2">
        <f t="shared" si="3"/>
        <v>9.8000000000000007</v>
      </c>
      <c r="G18" s="2">
        <f t="shared" si="3"/>
        <v>44</v>
      </c>
      <c r="H18" s="2">
        <f t="shared" si="3"/>
        <v>10</v>
      </c>
      <c r="I18" s="104"/>
    </row>
    <row r="19" spans="1:9" ht="17.25" customHeight="1">
      <c r="A19" s="83" t="s">
        <v>24</v>
      </c>
      <c r="B19" s="151" t="s">
        <v>103</v>
      </c>
      <c r="C19" s="61">
        <v>200</v>
      </c>
      <c r="D19" s="33">
        <v>4.49</v>
      </c>
      <c r="E19" s="33">
        <v>2.42</v>
      </c>
      <c r="F19" s="33">
        <v>12.53</v>
      </c>
      <c r="G19" s="33">
        <v>89.8</v>
      </c>
      <c r="H19" s="33">
        <v>8.9499999999999993</v>
      </c>
      <c r="I19" s="79" t="s">
        <v>104</v>
      </c>
    </row>
    <row r="20" spans="1:9" ht="33" customHeight="1">
      <c r="A20" s="84"/>
      <c r="B20" s="152"/>
      <c r="C20" s="61">
        <v>200</v>
      </c>
      <c r="D20" s="33">
        <v>4.49</v>
      </c>
      <c r="E20" s="33">
        <v>2.42</v>
      </c>
      <c r="F20" s="33">
        <v>12.53</v>
      </c>
      <c r="G20" s="33">
        <v>89.8</v>
      </c>
      <c r="H20" s="33">
        <v>8.9499999999999993</v>
      </c>
      <c r="I20" s="94"/>
    </row>
    <row r="21" spans="1:9" ht="23.25" customHeight="1">
      <c r="A21" s="84"/>
      <c r="B21" s="137" t="s">
        <v>134</v>
      </c>
      <c r="C21" s="61">
        <v>120</v>
      </c>
      <c r="D21" s="33">
        <v>15.51</v>
      </c>
      <c r="E21" s="33">
        <v>12.43</v>
      </c>
      <c r="F21" s="33">
        <v>3.29</v>
      </c>
      <c r="G21" s="33">
        <v>187</v>
      </c>
      <c r="H21" s="33">
        <v>0.01</v>
      </c>
      <c r="I21" s="79" t="s">
        <v>135</v>
      </c>
    </row>
    <row r="22" spans="1:9" ht="22.5" customHeight="1">
      <c r="A22" s="84"/>
      <c r="B22" s="100"/>
      <c r="C22" s="61">
        <v>160</v>
      </c>
      <c r="D22" s="33">
        <v>20.68</v>
      </c>
      <c r="E22" s="33">
        <v>16.57</v>
      </c>
      <c r="F22" s="33">
        <v>4.38</v>
      </c>
      <c r="G22" s="33">
        <v>249</v>
      </c>
      <c r="H22" s="33">
        <v>0.01</v>
      </c>
      <c r="I22" s="80"/>
    </row>
    <row r="23" spans="1:9" ht="15" customHeight="1">
      <c r="A23" s="84"/>
      <c r="B23" s="81" t="s">
        <v>98</v>
      </c>
      <c r="C23" s="61">
        <v>120</v>
      </c>
      <c r="D23" s="33">
        <v>2.92</v>
      </c>
      <c r="E23" s="33">
        <v>4.29</v>
      </c>
      <c r="F23" s="33">
        <v>29.34</v>
      </c>
      <c r="G23" s="33">
        <v>167.7</v>
      </c>
      <c r="H23" s="33">
        <v>1.42</v>
      </c>
      <c r="I23" s="82" t="s">
        <v>99</v>
      </c>
    </row>
    <row r="24" spans="1:9">
      <c r="A24" s="84"/>
      <c r="B24" s="81"/>
      <c r="C24" s="61">
        <v>150</v>
      </c>
      <c r="D24" s="33">
        <v>3.65</v>
      </c>
      <c r="E24" s="33">
        <v>5.37</v>
      </c>
      <c r="F24" s="33">
        <v>36.68</v>
      </c>
      <c r="G24" s="33">
        <v>209.7</v>
      </c>
      <c r="H24" s="33">
        <v>1.78</v>
      </c>
      <c r="I24" s="82"/>
    </row>
    <row r="25" spans="1:9" ht="15" customHeight="1">
      <c r="A25" s="84"/>
      <c r="B25" s="137" t="s">
        <v>131</v>
      </c>
      <c r="C25" s="61">
        <v>50</v>
      </c>
      <c r="D25" s="33">
        <v>0.55000000000000004</v>
      </c>
      <c r="E25" s="33">
        <v>0.05</v>
      </c>
      <c r="F25" s="33">
        <v>1.75</v>
      </c>
      <c r="G25" s="33">
        <v>10</v>
      </c>
      <c r="H25" s="33">
        <v>7.5</v>
      </c>
      <c r="I25" s="82" t="s">
        <v>23</v>
      </c>
    </row>
    <row r="26" spans="1:9">
      <c r="A26" s="84"/>
      <c r="B26" s="100"/>
      <c r="C26" s="61">
        <v>50</v>
      </c>
      <c r="D26" s="33">
        <v>0.55000000000000004</v>
      </c>
      <c r="E26" s="33">
        <v>0.05</v>
      </c>
      <c r="F26" s="33">
        <v>1.75</v>
      </c>
      <c r="G26" s="33">
        <v>10</v>
      </c>
      <c r="H26" s="33">
        <v>7.5</v>
      </c>
      <c r="I26" s="82"/>
    </row>
    <row r="27" spans="1:9" ht="15" customHeight="1">
      <c r="A27" s="84"/>
      <c r="B27" s="81" t="s">
        <v>30</v>
      </c>
      <c r="C27" s="61">
        <v>150</v>
      </c>
      <c r="D27" s="33">
        <v>0.33</v>
      </c>
      <c r="E27" s="33">
        <v>0.01</v>
      </c>
      <c r="F27" s="33">
        <v>20.82</v>
      </c>
      <c r="G27" s="33">
        <v>84.75</v>
      </c>
      <c r="H27" s="33">
        <v>0.3</v>
      </c>
      <c r="I27" s="82" t="s">
        <v>37</v>
      </c>
    </row>
    <row r="28" spans="1:9">
      <c r="A28" s="84"/>
      <c r="B28" s="81"/>
      <c r="C28" s="61">
        <v>180</v>
      </c>
      <c r="D28" s="33">
        <v>0.4</v>
      </c>
      <c r="E28" s="33">
        <v>0.02</v>
      </c>
      <c r="F28" s="33">
        <v>24.99</v>
      </c>
      <c r="G28" s="33">
        <v>102</v>
      </c>
      <c r="H28" s="33">
        <v>0.36</v>
      </c>
      <c r="I28" s="91"/>
    </row>
    <row r="29" spans="1:9">
      <c r="A29" s="84"/>
      <c r="B29" s="96" t="s">
        <v>31</v>
      </c>
      <c r="C29" s="61">
        <v>20</v>
      </c>
      <c r="D29" s="33">
        <v>1.32</v>
      </c>
      <c r="E29" s="33">
        <v>0.2</v>
      </c>
      <c r="F29" s="33">
        <v>6.68</v>
      </c>
      <c r="G29" s="33">
        <v>34.799999999999997</v>
      </c>
      <c r="H29" s="33">
        <v>0</v>
      </c>
      <c r="I29" s="82" t="s">
        <v>23</v>
      </c>
    </row>
    <row r="30" spans="1:9">
      <c r="A30" s="84"/>
      <c r="B30" s="122"/>
      <c r="C30" s="61">
        <v>20</v>
      </c>
      <c r="D30" s="33">
        <v>1.32</v>
      </c>
      <c r="E30" s="33">
        <v>0.2</v>
      </c>
      <c r="F30" s="33">
        <v>6.68</v>
      </c>
      <c r="G30" s="33">
        <v>34.799999999999997</v>
      </c>
      <c r="H30" s="33">
        <v>0</v>
      </c>
      <c r="I30" s="91"/>
    </row>
    <row r="31" spans="1:9">
      <c r="A31" s="84"/>
      <c r="B31" s="96" t="s">
        <v>32</v>
      </c>
      <c r="C31" s="61">
        <v>20</v>
      </c>
      <c r="D31" s="33">
        <v>1.58</v>
      </c>
      <c r="E31" s="33">
        <v>0.2</v>
      </c>
      <c r="F31" s="33">
        <v>9.66</v>
      </c>
      <c r="G31" s="33">
        <v>47.2</v>
      </c>
      <c r="H31" s="33">
        <v>0</v>
      </c>
      <c r="I31" s="82" t="s">
        <v>23</v>
      </c>
    </row>
    <row r="32" spans="1:9">
      <c r="A32" s="84"/>
      <c r="B32" s="96"/>
      <c r="C32" s="61">
        <v>30</v>
      </c>
      <c r="D32" s="33">
        <v>2.37</v>
      </c>
      <c r="E32" s="33">
        <v>0.3</v>
      </c>
      <c r="F32" s="33">
        <v>14.49</v>
      </c>
      <c r="G32" s="33">
        <v>70.8</v>
      </c>
      <c r="H32" s="33">
        <v>0</v>
      </c>
      <c r="I32" s="91"/>
    </row>
    <row r="33" spans="1:9">
      <c r="A33" s="84"/>
      <c r="B33" s="86" t="s">
        <v>22</v>
      </c>
      <c r="C33" s="68">
        <f>C19+C21+C23+C25+C27+C29+C31</f>
        <v>680</v>
      </c>
      <c r="D33" s="9">
        <f t="shared" ref="D33:H33" si="4">D19+D21+D23+D25+D27+D29+D31</f>
        <v>26.700000000000003</v>
      </c>
      <c r="E33" s="9">
        <f t="shared" si="4"/>
        <v>19.600000000000001</v>
      </c>
      <c r="F33" s="9">
        <f t="shared" si="4"/>
        <v>84.07</v>
      </c>
      <c r="G33" s="9">
        <f t="shared" si="4"/>
        <v>621.25</v>
      </c>
      <c r="H33" s="9">
        <f t="shared" si="4"/>
        <v>18.18</v>
      </c>
      <c r="I33" s="82"/>
    </row>
    <row r="34" spans="1:9" ht="15.75" thickBot="1">
      <c r="A34" s="85"/>
      <c r="B34" s="87"/>
      <c r="C34" s="63">
        <f>C20+C22+C24+C26+C28+C30+C32</f>
        <v>790</v>
      </c>
      <c r="D34" s="2">
        <f t="shared" ref="D34:H34" si="5">D20+D22+D24+D26+D28+D30+D32</f>
        <v>33.46</v>
      </c>
      <c r="E34" s="2">
        <f t="shared" si="5"/>
        <v>24.930000000000003</v>
      </c>
      <c r="F34" s="2">
        <f t="shared" si="5"/>
        <v>101.49999999999999</v>
      </c>
      <c r="G34" s="2">
        <f t="shared" si="5"/>
        <v>766.09999999999991</v>
      </c>
      <c r="H34" s="2">
        <f t="shared" si="5"/>
        <v>18.599999999999998</v>
      </c>
      <c r="I34" s="102"/>
    </row>
    <row r="35" spans="1:9" ht="15" customHeight="1">
      <c r="A35" s="83" t="s">
        <v>33</v>
      </c>
      <c r="B35" s="138" t="s">
        <v>89</v>
      </c>
      <c r="C35" s="61">
        <v>100</v>
      </c>
      <c r="D35" s="76">
        <v>18.690000000000001</v>
      </c>
      <c r="E35" s="76">
        <v>12.67</v>
      </c>
      <c r="F35" s="76">
        <v>11.4</v>
      </c>
      <c r="G35" s="76">
        <v>234</v>
      </c>
      <c r="H35" s="76">
        <v>0.25</v>
      </c>
      <c r="I35" s="98" t="s">
        <v>93</v>
      </c>
    </row>
    <row r="36" spans="1:9">
      <c r="A36" s="84"/>
      <c r="B36" s="95"/>
      <c r="C36" s="61">
        <v>100</v>
      </c>
      <c r="D36" s="19">
        <v>18.690000000000001</v>
      </c>
      <c r="E36" s="19">
        <v>12.67</v>
      </c>
      <c r="F36" s="19">
        <v>11.4</v>
      </c>
      <c r="G36" s="19">
        <v>234</v>
      </c>
      <c r="H36" s="19">
        <v>0.25</v>
      </c>
      <c r="I36" s="91"/>
    </row>
    <row r="37" spans="1:9" ht="15" customHeight="1">
      <c r="A37" s="84"/>
      <c r="B37" s="150" t="s">
        <v>154</v>
      </c>
      <c r="C37" s="61">
        <v>30</v>
      </c>
      <c r="D37" s="76">
        <v>0.78</v>
      </c>
      <c r="E37" s="76">
        <v>4.5</v>
      </c>
      <c r="F37" s="76">
        <v>0.9</v>
      </c>
      <c r="G37" s="76">
        <v>47.4</v>
      </c>
      <c r="H37" s="76">
        <v>0.12</v>
      </c>
      <c r="I37" s="82" t="s">
        <v>23</v>
      </c>
    </row>
    <row r="38" spans="1:9">
      <c r="A38" s="84"/>
      <c r="B38" s="150"/>
      <c r="C38" s="61">
        <v>30</v>
      </c>
      <c r="D38" s="55">
        <v>0.78</v>
      </c>
      <c r="E38" s="55">
        <v>4.5</v>
      </c>
      <c r="F38" s="55">
        <v>0.9</v>
      </c>
      <c r="G38" s="55">
        <v>47.4</v>
      </c>
      <c r="H38" s="55">
        <v>0.12</v>
      </c>
      <c r="I38" s="82"/>
    </row>
    <row r="39" spans="1:9" ht="15" customHeight="1">
      <c r="A39" s="84"/>
      <c r="B39" s="81" t="s">
        <v>51</v>
      </c>
      <c r="C39" s="61">
        <v>150</v>
      </c>
      <c r="D39" s="33">
        <v>2.34</v>
      </c>
      <c r="E39" s="33">
        <v>2</v>
      </c>
      <c r="F39" s="33">
        <v>10.63</v>
      </c>
      <c r="G39" s="33">
        <v>70</v>
      </c>
      <c r="H39" s="33">
        <v>0.98</v>
      </c>
      <c r="I39" s="82" t="s">
        <v>52</v>
      </c>
    </row>
    <row r="40" spans="1:9">
      <c r="A40" s="84"/>
      <c r="B40" s="81"/>
      <c r="C40" s="61">
        <v>180</v>
      </c>
      <c r="D40" s="33">
        <v>2.85</v>
      </c>
      <c r="E40" s="33">
        <v>2.41</v>
      </c>
      <c r="F40" s="33">
        <v>14.36</v>
      </c>
      <c r="G40" s="33">
        <v>91</v>
      </c>
      <c r="H40" s="33">
        <v>1.17</v>
      </c>
      <c r="I40" s="82"/>
    </row>
    <row r="41" spans="1:9">
      <c r="A41" s="84"/>
      <c r="B41" s="86" t="s">
        <v>22</v>
      </c>
      <c r="C41" s="68">
        <f>C35+C37+C39</f>
        <v>280</v>
      </c>
      <c r="D41" s="9">
        <f t="shared" ref="D41:H41" si="6">D35+D37+D39</f>
        <v>21.810000000000002</v>
      </c>
      <c r="E41" s="9">
        <f t="shared" si="6"/>
        <v>19.170000000000002</v>
      </c>
      <c r="F41" s="9">
        <f t="shared" si="6"/>
        <v>22.93</v>
      </c>
      <c r="G41" s="9">
        <f t="shared" si="6"/>
        <v>351.4</v>
      </c>
      <c r="H41" s="9">
        <f t="shared" si="6"/>
        <v>1.35</v>
      </c>
      <c r="I41" s="90"/>
    </row>
    <row r="42" spans="1:9">
      <c r="A42" s="84"/>
      <c r="B42" s="86"/>
      <c r="C42" s="68">
        <f>C36+C38+C40</f>
        <v>310</v>
      </c>
      <c r="D42" s="9">
        <f t="shared" ref="D42:H42" si="7">D36+D38+D40</f>
        <v>22.320000000000004</v>
      </c>
      <c r="E42" s="9">
        <f t="shared" si="7"/>
        <v>19.580000000000002</v>
      </c>
      <c r="F42" s="9">
        <f t="shared" si="7"/>
        <v>26.66</v>
      </c>
      <c r="G42" s="9">
        <f>G36+G38+G40</f>
        <v>372.4</v>
      </c>
      <c r="H42" s="9">
        <f t="shared" si="7"/>
        <v>1.54</v>
      </c>
      <c r="I42" s="90"/>
    </row>
    <row r="43" spans="1:9">
      <c r="A43" s="84"/>
      <c r="B43" s="86" t="s">
        <v>36</v>
      </c>
      <c r="C43" s="9">
        <f t="shared" ref="C43:H44" si="8">C13+C17+C33+C41</f>
        <v>1455</v>
      </c>
      <c r="D43" s="9">
        <f t="shared" si="8"/>
        <v>59.81</v>
      </c>
      <c r="E43" s="9">
        <f t="shared" si="8"/>
        <v>51.24</v>
      </c>
      <c r="F43" s="9">
        <f t="shared" si="8"/>
        <v>157.03</v>
      </c>
      <c r="G43" s="9">
        <f t="shared" si="8"/>
        <v>1330.4499999999998</v>
      </c>
      <c r="H43" s="9">
        <f t="shared" si="8"/>
        <v>31.93</v>
      </c>
      <c r="I43" s="91"/>
    </row>
    <row r="44" spans="1:9" ht="15.75" thickBot="1">
      <c r="A44" s="85"/>
      <c r="B44" s="87"/>
      <c r="C44" s="2">
        <f t="shared" si="8"/>
        <v>1640</v>
      </c>
      <c r="D44" s="2">
        <f t="shared" si="8"/>
        <v>69.240000000000009</v>
      </c>
      <c r="E44" s="2">
        <f t="shared" si="8"/>
        <v>58.42</v>
      </c>
      <c r="F44" s="2">
        <f t="shared" si="8"/>
        <v>186.11999999999998</v>
      </c>
      <c r="G44" s="2">
        <f t="shared" si="8"/>
        <v>1548.2999999999997</v>
      </c>
      <c r="H44" s="2">
        <f t="shared" si="8"/>
        <v>33.989999999999995</v>
      </c>
      <c r="I44" s="92"/>
    </row>
  </sheetData>
  <mergeCells count="50">
    <mergeCell ref="A4:A6"/>
    <mergeCell ref="B4:B6"/>
    <mergeCell ref="D4:F4"/>
    <mergeCell ref="G4:G6"/>
    <mergeCell ref="A8:A14"/>
    <mergeCell ref="B9:B10"/>
    <mergeCell ref="B13:B14"/>
    <mergeCell ref="B7:B8"/>
    <mergeCell ref="D5:D6"/>
    <mergeCell ref="E5:E6"/>
    <mergeCell ref="F5:F6"/>
    <mergeCell ref="I39:I40"/>
    <mergeCell ref="A15:A18"/>
    <mergeCell ref="B15:B16"/>
    <mergeCell ref="I15:I16"/>
    <mergeCell ref="A35:A44"/>
    <mergeCell ref="B17:B18"/>
    <mergeCell ref="B35:B36"/>
    <mergeCell ref="B41:B42"/>
    <mergeCell ref="B27:B28"/>
    <mergeCell ref="I17:I18"/>
    <mergeCell ref="B19:B20"/>
    <mergeCell ref="I19:I20"/>
    <mergeCell ref="B21:B22"/>
    <mergeCell ref="I21:I22"/>
    <mergeCell ref="B23:B24"/>
    <mergeCell ref="I23:I24"/>
    <mergeCell ref="H4:H6"/>
    <mergeCell ref="B11:B12"/>
    <mergeCell ref="I9:I10"/>
    <mergeCell ref="I7:I8"/>
    <mergeCell ref="I13:I14"/>
    <mergeCell ref="I11:I12"/>
    <mergeCell ref="I4:I6"/>
    <mergeCell ref="I41:I44"/>
    <mergeCell ref="B43:B44"/>
    <mergeCell ref="B31:B32"/>
    <mergeCell ref="I31:I32"/>
    <mergeCell ref="A19:A34"/>
    <mergeCell ref="B37:B38"/>
    <mergeCell ref="I37:I38"/>
    <mergeCell ref="I27:I28"/>
    <mergeCell ref="B33:B34"/>
    <mergeCell ref="I33:I34"/>
    <mergeCell ref="I35:I36"/>
    <mergeCell ref="B29:B30"/>
    <mergeCell ref="I29:I30"/>
    <mergeCell ref="B39:B40"/>
    <mergeCell ref="B25:B26"/>
    <mergeCell ref="I25:I26"/>
  </mergeCells>
  <printOptions horizontalCentered="1"/>
  <pageMargins left="0.19685039370078741" right="0.19685039370078741" top="0.19685039370078741" bottom="0.19685039370078741" header="0" footer="0"/>
  <pageSetup paperSize="9" scale="85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topLeftCell="A13" zoomScale="60" zoomScaleNormal="100" workbookViewId="0">
      <selection activeCell="I39" sqref="I39:I42"/>
    </sheetView>
  </sheetViews>
  <sheetFormatPr defaultRowHeight="15"/>
  <cols>
    <col min="2" max="2" width="24.7109375" customWidth="1"/>
    <col min="6" max="6" width="12.5703125" customWidth="1"/>
    <col min="7" max="7" width="15.28515625" customWidth="1"/>
    <col min="9" max="9" width="11.140625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21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22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29"/>
      <c r="B6" s="130"/>
      <c r="C6" s="23" t="s">
        <v>7</v>
      </c>
      <c r="D6" s="130"/>
      <c r="E6" s="130"/>
      <c r="F6" s="130"/>
      <c r="G6" s="131"/>
      <c r="H6" s="131"/>
      <c r="I6" s="132"/>
    </row>
    <row r="7" spans="1:9">
      <c r="A7" s="24" t="s">
        <v>110</v>
      </c>
      <c r="B7" s="134" t="s">
        <v>111</v>
      </c>
      <c r="C7" s="62">
        <v>150</v>
      </c>
      <c r="D7" s="62">
        <v>4.5</v>
      </c>
      <c r="E7" s="62">
        <v>4.1100000000000003</v>
      </c>
      <c r="F7" s="35">
        <v>12.8</v>
      </c>
      <c r="G7" s="35">
        <v>106.2</v>
      </c>
      <c r="H7" s="35">
        <v>0.7</v>
      </c>
      <c r="I7" s="98" t="s">
        <v>14</v>
      </c>
    </row>
    <row r="8" spans="1:9">
      <c r="A8" s="106" t="s">
        <v>13</v>
      </c>
      <c r="B8" s="135"/>
      <c r="C8" s="61">
        <v>200</v>
      </c>
      <c r="D8" s="61">
        <v>5.97</v>
      </c>
      <c r="E8" s="61">
        <v>5.48</v>
      </c>
      <c r="F8" s="36">
        <v>17.079999999999998</v>
      </c>
      <c r="G8" s="36">
        <v>141.6</v>
      </c>
      <c r="H8" s="36">
        <v>0.91</v>
      </c>
      <c r="I8" s="82"/>
    </row>
    <row r="9" spans="1:9" ht="15" customHeight="1">
      <c r="A9" s="84"/>
      <c r="B9" s="158" t="s">
        <v>17</v>
      </c>
      <c r="C9" s="61">
        <v>40</v>
      </c>
      <c r="D9" s="61">
        <v>2.4500000000000002</v>
      </c>
      <c r="E9" s="61">
        <v>7.55</v>
      </c>
      <c r="F9" s="36">
        <v>14.62</v>
      </c>
      <c r="G9" s="36">
        <v>136</v>
      </c>
      <c r="H9" s="36">
        <v>0</v>
      </c>
      <c r="I9" s="82" t="s">
        <v>18</v>
      </c>
    </row>
    <row r="10" spans="1:9">
      <c r="A10" s="84"/>
      <c r="B10" s="158"/>
      <c r="C10" s="61">
        <v>40</v>
      </c>
      <c r="D10" s="61">
        <v>2.4500000000000002</v>
      </c>
      <c r="E10" s="61">
        <v>7.55</v>
      </c>
      <c r="F10" s="36">
        <v>14.62</v>
      </c>
      <c r="G10" s="36">
        <v>136</v>
      </c>
      <c r="H10" s="36">
        <v>0</v>
      </c>
      <c r="I10" s="82"/>
    </row>
    <row r="11" spans="1:9" ht="15" customHeight="1">
      <c r="A11" s="84"/>
      <c r="B11" s="159" t="s">
        <v>34</v>
      </c>
      <c r="C11" s="61">
        <v>150</v>
      </c>
      <c r="D11" s="61">
        <v>2.65</v>
      </c>
      <c r="E11" s="61">
        <v>2.33</v>
      </c>
      <c r="F11" s="36">
        <v>11.31</v>
      </c>
      <c r="G11" s="36">
        <v>77</v>
      </c>
      <c r="H11" s="36">
        <v>1.19</v>
      </c>
      <c r="I11" s="82" t="s">
        <v>35</v>
      </c>
    </row>
    <row r="12" spans="1:9">
      <c r="A12" s="84"/>
      <c r="B12" s="159"/>
      <c r="C12" s="61">
        <v>180</v>
      </c>
      <c r="D12" s="61">
        <v>2.67</v>
      </c>
      <c r="E12" s="61">
        <v>2.34</v>
      </c>
      <c r="F12" s="36">
        <v>14.31</v>
      </c>
      <c r="G12" s="36">
        <v>89</v>
      </c>
      <c r="H12" s="36">
        <v>1.2</v>
      </c>
      <c r="I12" s="101"/>
    </row>
    <row r="13" spans="1:9">
      <c r="A13" s="84"/>
      <c r="B13" s="160" t="s">
        <v>22</v>
      </c>
      <c r="C13" s="68">
        <f t="shared" ref="C13:H14" si="0">C7+C9+C11</f>
        <v>340</v>
      </c>
      <c r="D13" s="68">
        <f>D7+D9+D11</f>
        <v>9.6</v>
      </c>
      <c r="E13" s="68">
        <f t="shared" si="0"/>
        <v>13.99</v>
      </c>
      <c r="F13" s="9">
        <f t="shared" si="0"/>
        <v>38.730000000000004</v>
      </c>
      <c r="G13" s="9">
        <f t="shared" si="0"/>
        <v>319.2</v>
      </c>
      <c r="H13" s="9">
        <f t="shared" si="0"/>
        <v>1.89</v>
      </c>
      <c r="I13" s="103"/>
    </row>
    <row r="14" spans="1:9" ht="15.75" thickBot="1">
      <c r="A14" s="85"/>
      <c r="B14" s="161"/>
      <c r="C14" s="63">
        <f t="shared" si="0"/>
        <v>420</v>
      </c>
      <c r="D14" s="63">
        <f t="shared" si="0"/>
        <v>11.09</v>
      </c>
      <c r="E14" s="63">
        <f t="shared" si="0"/>
        <v>15.370000000000001</v>
      </c>
      <c r="F14" s="2">
        <f t="shared" si="0"/>
        <v>46.01</v>
      </c>
      <c r="G14" s="2">
        <f t="shared" si="0"/>
        <v>366.6</v>
      </c>
      <c r="H14" s="2">
        <f t="shared" si="0"/>
        <v>2.11</v>
      </c>
      <c r="I14" s="104"/>
    </row>
    <row r="15" spans="1:9">
      <c r="A15" s="83" t="s">
        <v>19</v>
      </c>
      <c r="B15" s="162" t="s">
        <v>117</v>
      </c>
      <c r="C15" s="62">
        <v>70</v>
      </c>
      <c r="D15" s="62">
        <v>0.28000000000000003</v>
      </c>
      <c r="E15" s="62">
        <v>0.28000000000000003</v>
      </c>
      <c r="F15" s="35">
        <v>21.73</v>
      </c>
      <c r="G15" s="35">
        <v>91</v>
      </c>
      <c r="H15" s="35">
        <v>2.97</v>
      </c>
      <c r="I15" s="98" t="s">
        <v>118</v>
      </c>
    </row>
    <row r="16" spans="1:9">
      <c r="A16" s="133"/>
      <c r="B16" s="158"/>
      <c r="C16" s="61">
        <v>85</v>
      </c>
      <c r="D16" s="61">
        <v>0.32</v>
      </c>
      <c r="E16" s="61">
        <v>0.32</v>
      </c>
      <c r="F16" s="36">
        <v>27.9</v>
      </c>
      <c r="G16" s="36">
        <v>116</v>
      </c>
      <c r="H16" s="36">
        <v>3.48</v>
      </c>
      <c r="I16" s="82"/>
    </row>
    <row r="17" spans="1:9" ht="16.5" customHeight="1">
      <c r="A17" s="133"/>
      <c r="B17" s="160" t="s">
        <v>22</v>
      </c>
      <c r="C17" s="68">
        <f>C15</f>
        <v>70</v>
      </c>
      <c r="D17" s="68">
        <f t="shared" ref="D17:H17" si="1">D15</f>
        <v>0.28000000000000003</v>
      </c>
      <c r="E17" s="68">
        <f t="shared" si="1"/>
        <v>0.28000000000000003</v>
      </c>
      <c r="F17" s="9">
        <f t="shared" si="1"/>
        <v>21.73</v>
      </c>
      <c r="G17" s="9">
        <f t="shared" si="1"/>
        <v>91</v>
      </c>
      <c r="H17" s="9">
        <f t="shared" si="1"/>
        <v>2.97</v>
      </c>
      <c r="I17" s="103"/>
    </row>
    <row r="18" spans="1:9" ht="18" customHeight="1" thickBot="1">
      <c r="A18" s="140"/>
      <c r="B18" s="163"/>
      <c r="C18" s="63">
        <f>C16</f>
        <v>85</v>
      </c>
      <c r="D18" s="63">
        <f t="shared" ref="D18:H18" si="2">D16</f>
        <v>0.32</v>
      </c>
      <c r="E18" s="63">
        <f t="shared" si="2"/>
        <v>0.32</v>
      </c>
      <c r="F18" s="2">
        <f t="shared" si="2"/>
        <v>27.9</v>
      </c>
      <c r="G18" s="2">
        <f t="shared" si="2"/>
        <v>116</v>
      </c>
      <c r="H18" s="2">
        <f t="shared" si="2"/>
        <v>3.48</v>
      </c>
      <c r="I18" s="104"/>
    </row>
    <row r="19" spans="1:9" ht="15" customHeight="1">
      <c r="A19" s="83" t="s">
        <v>24</v>
      </c>
      <c r="B19" s="164" t="s">
        <v>100</v>
      </c>
      <c r="C19" s="61">
        <v>200</v>
      </c>
      <c r="D19" s="61">
        <v>1.74</v>
      </c>
      <c r="E19" s="61">
        <v>2.27</v>
      </c>
      <c r="F19" s="36">
        <v>11.43</v>
      </c>
      <c r="G19" s="36">
        <v>73.2</v>
      </c>
      <c r="H19" s="36">
        <v>6.6</v>
      </c>
      <c r="I19" s="82" t="s">
        <v>47</v>
      </c>
    </row>
    <row r="20" spans="1:9">
      <c r="A20" s="84"/>
      <c r="B20" s="164"/>
      <c r="C20" s="61">
        <v>200</v>
      </c>
      <c r="D20" s="61">
        <v>1.74</v>
      </c>
      <c r="E20" s="61">
        <v>2.27</v>
      </c>
      <c r="F20" s="36">
        <v>11.43</v>
      </c>
      <c r="G20" s="36">
        <v>73.2</v>
      </c>
      <c r="H20" s="36">
        <v>6.6</v>
      </c>
      <c r="I20" s="82"/>
    </row>
    <row r="21" spans="1:9" ht="21.75" customHeight="1">
      <c r="A21" s="84"/>
      <c r="B21" s="164" t="s">
        <v>97</v>
      </c>
      <c r="C21" s="61">
        <v>60</v>
      </c>
      <c r="D21" s="61">
        <v>8.25</v>
      </c>
      <c r="E21" s="61">
        <v>2.69</v>
      </c>
      <c r="F21" s="36">
        <v>6.68</v>
      </c>
      <c r="G21" s="36">
        <v>84</v>
      </c>
      <c r="H21" s="36">
        <v>2.12</v>
      </c>
      <c r="I21" s="82" t="s">
        <v>75</v>
      </c>
    </row>
    <row r="22" spans="1:9" ht="22.5" customHeight="1">
      <c r="A22" s="84"/>
      <c r="B22" s="164"/>
      <c r="C22" s="61">
        <v>80</v>
      </c>
      <c r="D22" s="61">
        <v>11.16</v>
      </c>
      <c r="E22" s="61">
        <v>3.9</v>
      </c>
      <c r="F22" s="36">
        <v>9.0399999999999991</v>
      </c>
      <c r="G22" s="36">
        <v>116</v>
      </c>
      <c r="H22" s="36">
        <v>3.06</v>
      </c>
      <c r="I22" s="82"/>
    </row>
    <row r="23" spans="1:9" ht="15" customHeight="1">
      <c r="A23" s="84"/>
      <c r="B23" s="158" t="s">
        <v>63</v>
      </c>
      <c r="C23" s="61">
        <v>120</v>
      </c>
      <c r="D23" s="61">
        <v>2.44</v>
      </c>
      <c r="E23" s="61">
        <v>3.84</v>
      </c>
      <c r="F23" s="36">
        <v>16.34</v>
      </c>
      <c r="G23" s="36">
        <v>109.8</v>
      </c>
      <c r="H23" s="36">
        <v>14.52</v>
      </c>
      <c r="I23" s="82" t="s">
        <v>64</v>
      </c>
    </row>
    <row r="24" spans="1:9">
      <c r="A24" s="84"/>
      <c r="B24" s="158"/>
      <c r="C24" s="61">
        <v>150</v>
      </c>
      <c r="D24" s="61">
        <v>3.06</v>
      </c>
      <c r="E24" s="61">
        <v>4.8</v>
      </c>
      <c r="F24" s="36">
        <v>20.43</v>
      </c>
      <c r="G24" s="36">
        <v>137.25</v>
      </c>
      <c r="H24" s="36">
        <v>18.16</v>
      </c>
      <c r="I24" s="82"/>
    </row>
    <row r="25" spans="1:9">
      <c r="A25" s="84"/>
      <c r="B25" s="155" t="s">
        <v>124</v>
      </c>
      <c r="C25" s="61">
        <v>40</v>
      </c>
      <c r="D25" s="61">
        <v>0.44</v>
      </c>
      <c r="E25" s="61">
        <v>2.06</v>
      </c>
      <c r="F25" s="36">
        <v>4.58</v>
      </c>
      <c r="G25" s="36">
        <v>38.700000000000003</v>
      </c>
      <c r="H25" s="36">
        <v>3.72</v>
      </c>
      <c r="I25" s="79" t="s">
        <v>123</v>
      </c>
    </row>
    <row r="26" spans="1:9">
      <c r="A26" s="84"/>
      <c r="B26" s="156"/>
      <c r="C26" s="61">
        <v>60</v>
      </c>
      <c r="D26" s="61">
        <v>0.66</v>
      </c>
      <c r="E26" s="61">
        <v>3.1</v>
      </c>
      <c r="F26" s="36">
        <v>6.86</v>
      </c>
      <c r="G26" s="36">
        <v>58.02</v>
      </c>
      <c r="H26" s="36">
        <v>5.58</v>
      </c>
      <c r="I26" s="80"/>
    </row>
    <row r="27" spans="1:9">
      <c r="A27" s="84"/>
      <c r="B27" s="157" t="s">
        <v>60</v>
      </c>
      <c r="C27" s="61">
        <v>150</v>
      </c>
      <c r="D27" s="61">
        <v>0.43</v>
      </c>
      <c r="E27" s="61">
        <v>0.04</v>
      </c>
      <c r="F27" s="36">
        <v>22.65</v>
      </c>
      <c r="G27" s="36">
        <v>92.7</v>
      </c>
      <c r="H27" s="36">
        <v>0.82</v>
      </c>
      <c r="I27" s="82" t="s">
        <v>61</v>
      </c>
    </row>
    <row r="28" spans="1:9">
      <c r="A28" s="84"/>
      <c r="B28" s="157"/>
      <c r="C28" s="61">
        <v>180</v>
      </c>
      <c r="D28" s="61">
        <v>0.51</v>
      </c>
      <c r="E28" s="61">
        <v>0.05</v>
      </c>
      <c r="F28" s="36">
        <v>27.18</v>
      </c>
      <c r="G28" s="36">
        <v>111.24</v>
      </c>
      <c r="H28" s="36">
        <v>0.98</v>
      </c>
      <c r="I28" s="101"/>
    </row>
    <row r="29" spans="1:9">
      <c r="A29" s="84"/>
      <c r="B29" s="158" t="s">
        <v>31</v>
      </c>
      <c r="C29" s="61">
        <v>20</v>
      </c>
      <c r="D29" s="61">
        <v>1.32</v>
      </c>
      <c r="E29" s="61">
        <v>0.2</v>
      </c>
      <c r="F29" s="36">
        <v>6.68</v>
      </c>
      <c r="G29" s="36">
        <v>34.799999999999997</v>
      </c>
      <c r="H29" s="36">
        <v>0</v>
      </c>
      <c r="I29" s="82" t="s">
        <v>23</v>
      </c>
    </row>
    <row r="30" spans="1:9">
      <c r="A30" s="84"/>
      <c r="B30" s="165"/>
      <c r="C30" s="61">
        <v>20</v>
      </c>
      <c r="D30" s="61">
        <v>1.32</v>
      </c>
      <c r="E30" s="61">
        <v>0.2</v>
      </c>
      <c r="F30" s="36">
        <v>6.68</v>
      </c>
      <c r="G30" s="36">
        <v>34.799999999999997</v>
      </c>
      <c r="H30" s="36">
        <v>0</v>
      </c>
      <c r="I30" s="91"/>
    </row>
    <row r="31" spans="1:9">
      <c r="A31" s="84"/>
      <c r="B31" s="158" t="s">
        <v>32</v>
      </c>
      <c r="C31" s="61">
        <v>20</v>
      </c>
      <c r="D31" s="61">
        <v>1.58</v>
      </c>
      <c r="E31" s="61">
        <v>0.2</v>
      </c>
      <c r="F31" s="36">
        <v>9.66</v>
      </c>
      <c r="G31" s="36">
        <v>47.2</v>
      </c>
      <c r="H31" s="36">
        <v>0</v>
      </c>
      <c r="I31" s="82" t="s">
        <v>23</v>
      </c>
    </row>
    <row r="32" spans="1:9">
      <c r="A32" s="84"/>
      <c r="B32" s="158"/>
      <c r="C32" s="61">
        <v>30</v>
      </c>
      <c r="D32" s="61">
        <v>2.37</v>
      </c>
      <c r="E32" s="61">
        <v>0.3</v>
      </c>
      <c r="F32" s="36">
        <v>14.49</v>
      </c>
      <c r="G32" s="36">
        <v>70.8</v>
      </c>
      <c r="H32" s="36">
        <v>0</v>
      </c>
      <c r="I32" s="91"/>
    </row>
    <row r="33" spans="1:9" ht="15" customHeight="1">
      <c r="A33" s="84"/>
      <c r="B33" s="86" t="s">
        <v>22</v>
      </c>
      <c r="C33" s="9">
        <f>C19+C21+C23+C25+C27+C29+C31</f>
        <v>610</v>
      </c>
      <c r="D33" s="9">
        <f t="shared" ref="D33:H33" si="3">D19+D21+D23+D25+D27+D29+D31</f>
        <v>16.2</v>
      </c>
      <c r="E33" s="9">
        <f t="shared" si="3"/>
        <v>11.299999999999999</v>
      </c>
      <c r="F33" s="9">
        <f t="shared" si="3"/>
        <v>78.02</v>
      </c>
      <c r="G33" s="9">
        <f t="shared" si="3"/>
        <v>480.4</v>
      </c>
      <c r="H33" s="9">
        <f t="shared" si="3"/>
        <v>27.779999999999998</v>
      </c>
      <c r="I33" s="82"/>
    </row>
    <row r="34" spans="1:9" ht="15.75" thickBot="1">
      <c r="A34" s="85"/>
      <c r="B34" s="87"/>
      <c r="C34" s="2">
        <f>C20+C22+C24+C26+C28+C30+C32</f>
        <v>720</v>
      </c>
      <c r="D34" s="2">
        <f t="shared" ref="D34:H34" si="4">D20+D22+D24+D26+D28+D30+D32</f>
        <v>20.820000000000004</v>
      </c>
      <c r="E34" s="2">
        <f t="shared" si="4"/>
        <v>14.62</v>
      </c>
      <c r="F34" s="2">
        <f t="shared" si="4"/>
        <v>96.11</v>
      </c>
      <c r="G34" s="2">
        <f t="shared" si="4"/>
        <v>601.30999999999995</v>
      </c>
      <c r="H34" s="2">
        <f t="shared" si="4"/>
        <v>34.379999999999995</v>
      </c>
      <c r="I34" s="102"/>
    </row>
    <row r="35" spans="1:9" ht="15" customHeight="1">
      <c r="A35" s="84"/>
      <c r="B35" s="95" t="s">
        <v>161</v>
      </c>
      <c r="C35" s="36">
        <v>60</v>
      </c>
      <c r="D35" s="36">
        <v>7.85</v>
      </c>
      <c r="E35" s="36">
        <v>3.6</v>
      </c>
      <c r="F35" s="36">
        <v>29.75</v>
      </c>
      <c r="G35" s="36">
        <v>183.6</v>
      </c>
      <c r="H35" s="36">
        <v>0.11</v>
      </c>
      <c r="I35" s="82" t="s">
        <v>162</v>
      </c>
    </row>
    <row r="36" spans="1:9">
      <c r="A36" s="84"/>
      <c r="B36" s="95"/>
      <c r="C36" s="36">
        <v>60</v>
      </c>
      <c r="D36" s="71">
        <v>7.85</v>
      </c>
      <c r="E36" s="71">
        <v>3.6</v>
      </c>
      <c r="F36" s="71">
        <v>29.75</v>
      </c>
      <c r="G36" s="71">
        <v>183.6</v>
      </c>
      <c r="H36" s="71">
        <v>0.11</v>
      </c>
      <c r="I36" s="91"/>
    </row>
    <row r="37" spans="1:9">
      <c r="A37" s="84"/>
      <c r="B37" s="125" t="s">
        <v>132</v>
      </c>
      <c r="C37" s="10">
        <v>150</v>
      </c>
      <c r="D37" s="10">
        <v>4.58</v>
      </c>
      <c r="E37" s="10">
        <v>4.08</v>
      </c>
      <c r="F37" s="10">
        <v>7.58</v>
      </c>
      <c r="G37" s="10">
        <v>85</v>
      </c>
      <c r="H37" s="10">
        <v>2.0499999999999998</v>
      </c>
      <c r="I37" s="127" t="s">
        <v>133</v>
      </c>
    </row>
    <row r="38" spans="1:9">
      <c r="A38" s="84"/>
      <c r="B38" s="126"/>
      <c r="C38" s="10">
        <v>180</v>
      </c>
      <c r="D38" s="10">
        <v>5.48</v>
      </c>
      <c r="E38" s="10">
        <v>4.88</v>
      </c>
      <c r="F38" s="10">
        <v>9.07</v>
      </c>
      <c r="G38" s="10">
        <v>102</v>
      </c>
      <c r="H38" s="10">
        <v>2.46</v>
      </c>
      <c r="I38" s="128"/>
    </row>
    <row r="39" spans="1:9">
      <c r="A39" s="84"/>
      <c r="B39" s="86" t="s">
        <v>22</v>
      </c>
      <c r="C39" s="9">
        <f>C35+C37</f>
        <v>210</v>
      </c>
      <c r="D39" s="9">
        <f t="shared" ref="D39:H39" si="5">D35+D37</f>
        <v>12.43</v>
      </c>
      <c r="E39" s="9">
        <f t="shared" si="5"/>
        <v>7.68</v>
      </c>
      <c r="F39" s="9">
        <f t="shared" si="5"/>
        <v>37.33</v>
      </c>
      <c r="G39" s="9">
        <f t="shared" si="5"/>
        <v>268.60000000000002</v>
      </c>
      <c r="H39" s="9">
        <f t="shared" si="5"/>
        <v>2.1599999999999997</v>
      </c>
      <c r="I39" s="90"/>
    </row>
    <row r="40" spans="1:9">
      <c r="A40" s="84"/>
      <c r="B40" s="86"/>
      <c r="C40" s="9">
        <f>C36+C38</f>
        <v>240</v>
      </c>
      <c r="D40" s="9">
        <f t="shared" ref="D40:H40" si="6">D36+D38</f>
        <v>13.33</v>
      </c>
      <c r="E40" s="9">
        <f t="shared" si="6"/>
        <v>8.48</v>
      </c>
      <c r="F40" s="9">
        <f t="shared" si="6"/>
        <v>38.82</v>
      </c>
      <c r="G40" s="9">
        <f t="shared" si="6"/>
        <v>285.60000000000002</v>
      </c>
      <c r="H40" s="9">
        <f t="shared" si="6"/>
        <v>2.57</v>
      </c>
      <c r="I40" s="90"/>
    </row>
    <row r="41" spans="1:9">
      <c r="A41" s="84"/>
      <c r="B41" s="86" t="s">
        <v>36</v>
      </c>
      <c r="C41" s="9">
        <f t="shared" ref="C41:H42" si="7">C13+C17+C33+C39</f>
        <v>1230</v>
      </c>
      <c r="D41" s="9">
        <f t="shared" si="7"/>
        <v>38.51</v>
      </c>
      <c r="E41" s="9">
        <f t="shared" si="7"/>
        <v>33.25</v>
      </c>
      <c r="F41" s="9">
        <f t="shared" si="7"/>
        <v>175.81</v>
      </c>
      <c r="G41" s="9">
        <f t="shared" si="7"/>
        <v>1159.1999999999998</v>
      </c>
      <c r="H41" s="9">
        <f t="shared" si="7"/>
        <v>34.799999999999997</v>
      </c>
      <c r="I41" s="91"/>
    </row>
    <row r="42" spans="1:9" ht="15.75" thickBot="1">
      <c r="A42" s="85"/>
      <c r="B42" s="87"/>
      <c r="C42" s="2">
        <f t="shared" si="7"/>
        <v>1465</v>
      </c>
      <c r="D42" s="2">
        <f t="shared" si="7"/>
        <v>45.56</v>
      </c>
      <c r="E42" s="2">
        <f t="shared" si="7"/>
        <v>38.790000000000006</v>
      </c>
      <c r="F42" s="2">
        <f t="shared" si="7"/>
        <v>208.83999999999997</v>
      </c>
      <c r="G42" s="2">
        <f t="shared" si="7"/>
        <v>1369.5099999999998</v>
      </c>
      <c r="H42" s="2">
        <f t="shared" si="7"/>
        <v>42.54</v>
      </c>
      <c r="I42" s="92"/>
    </row>
  </sheetData>
  <mergeCells count="48">
    <mergeCell ref="B29:B30"/>
    <mergeCell ref="I29:I30"/>
    <mergeCell ref="B41:B42"/>
    <mergeCell ref="B33:B34"/>
    <mergeCell ref="I33:I34"/>
    <mergeCell ref="B35:B36"/>
    <mergeCell ref="I35:I36"/>
    <mergeCell ref="B37:B38"/>
    <mergeCell ref="I37:I38"/>
    <mergeCell ref="A19:A34"/>
    <mergeCell ref="A35:A42"/>
    <mergeCell ref="B15:B16"/>
    <mergeCell ref="I15:I16"/>
    <mergeCell ref="A15:A18"/>
    <mergeCell ref="B17:B18"/>
    <mergeCell ref="I17:I18"/>
    <mergeCell ref="B19:B20"/>
    <mergeCell ref="I19:I20"/>
    <mergeCell ref="B31:B32"/>
    <mergeCell ref="I31:I32"/>
    <mergeCell ref="B21:B22"/>
    <mergeCell ref="I21:I22"/>
    <mergeCell ref="B23:B24"/>
    <mergeCell ref="B39:B40"/>
    <mergeCell ref="I39:I42"/>
    <mergeCell ref="A8:A14"/>
    <mergeCell ref="B9:B10"/>
    <mergeCell ref="I9:I10"/>
    <mergeCell ref="B11:B12"/>
    <mergeCell ref="I11:I12"/>
    <mergeCell ref="B13:B14"/>
    <mergeCell ref="I13:I14"/>
    <mergeCell ref="B7:B8"/>
    <mergeCell ref="I7:I8"/>
    <mergeCell ref="A4:A6"/>
    <mergeCell ref="B4:B6"/>
    <mergeCell ref="D4:F4"/>
    <mergeCell ref="G4:G6"/>
    <mergeCell ref="H4:H6"/>
    <mergeCell ref="B25:B26"/>
    <mergeCell ref="I25:I26"/>
    <mergeCell ref="B27:B28"/>
    <mergeCell ref="I27:I28"/>
    <mergeCell ref="I4:I6"/>
    <mergeCell ref="D5:D6"/>
    <mergeCell ref="E5:E6"/>
    <mergeCell ref="F5:F6"/>
    <mergeCell ref="I23:I24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42"/>
  <sheetViews>
    <sheetView view="pageBreakPreview" zoomScale="60" zoomScaleNormal="100" workbookViewId="0">
      <selection activeCell="C9" sqref="C9"/>
    </sheetView>
  </sheetViews>
  <sheetFormatPr defaultRowHeight="15"/>
  <cols>
    <col min="2" max="2" width="23.7109375" customWidth="1"/>
    <col min="6" max="6" width="11.85546875" customWidth="1"/>
    <col min="7" max="7" width="17.140625" customWidth="1"/>
    <col min="9" max="9" width="10.140625" customWidth="1"/>
  </cols>
  <sheetData>
    <row r="3" spans="1:9" ht="15.75" thickBot="1"/>
    <row r="4" spans="1:9" ht="15" customHeight="1">
      <c r="A4" s="166" t="s">
        <v>0</v>
      </c>
      <c r="B4" s="169" t="s">
        <v>1</v>
      </c>
      <c r="C4" s="37" t="s">
        <v>2</v>
      </c>
      <c r="D4" s="172" t="s">
        <v>3</v>
      </c>
      <c r="E4" s="173"/>
      <c r="F4" s="174"/>
      <c r="G4" s="175" t="s">
        <v>11</v>
      </c>
      <c r="H4" s="175" t="s">
        <v>4</v>
      </c>
      <c r="I4" s="180" t="s">
        <v>5</v>
      </c>
    </row>
    <row r="5" spans="1:9">
      <c r="A5" s="167"/>
      <c r="B5" s="170"/>
      <c r="C5" s="38" t="s">
        <v>6</v>
      </c>
      <c r="D5" s="130" t="s">
        <v>8</v>
      </c>
      <c r="E5" s="130" t="s">
        <v>9</v>
      </c>
      <c r="F5" s="130" t="s">
        <v>10</v>
      </c>
      <c r="G5" s="176"/>
      <c r="H5" s="176"/>
      <c r="I5" s="181"/>
    </row>
    <row r="6" spans="1:9" ht="15.75" thickBot="1">
      <c r="A6" s="168"/>
      <c r="B6" s="171"/>
      <c r="C6" s="39" t="s">
        <v>38</v>
      </c>
      <c r="D6" s="171"/>
      <c r="E6" s="171"/>
      <c r="F6" s="171"/>
      <c r="G6" s="177"/>
      <c r="H6" s="177"/>
      <c r="I6" s="182"/>
    </row>
    <row r="7" spans="1:9" ht="15" customHeight="1">
      <c r="A7" s="4" t="s">
        <v>81</v>
      </c>
      <c r="B7" s="139" t="s">
        <v>136</v>
      </c>
      <c r="C7" s="37">
        <v>65</v>
      </c>
      <c r="D7" s="37">
        <v>4.57</v>
      </c>
      <c r="E7" s="37">
        <v>9.5</v>
      </c>
      <c r="F7" s="37">
        <v>3.79</v>
      </c>
      <c r="G7" s="37">
        <v>119</v>
      </c>
      <c r="H7" s="37">
        <v>0.5</v>
      </c>
      <c r="I7" s="98" t="s">
        <v>137</v>
      </c>
    </row>
    <row r="8" spans="1:9">
      <c r="A8" s="190" t="s">
        <v>40</v>
      </c>
      <c r="B8" s="142"/>
      <c r="C8" s="38">
        <v>85</v>
      </c>
      <c r="D8" s="38">
        <v>6.52</v>
      </c>
      <c r="E8" s="38">
        <v>8.07</v>
      </c>
      <c r="F8" s="38">
        <v>8.41</v>
      </c>
      <c r="G8" s="38">
        <v>132</v>
      </c>
      <c r="H8" s="38">
        <v>0.7</v>
      </c>
      <c r="I8" s="101"/>
    </row>
    <row r="9" spans="1:9" ht="15" customHeight="1">
      <c r="A9" s="145"/>
      <c r="B9" s="191" t="s">
        <v>92</v>
      </c>
      <c r="C9" s="38">
        <v>150</v>
      </c>
      <c r="D9" s="38">
        <v>0.04</v>
      </c>
      <c r="E9" s="38">
        <v>0.01</v>
      </c>
      <c r="F9" s="38">
        <v>6.99</v>
      </c>
      <c r="G9" s="38">
        <v>28</v>
      </c>
      <c r="H9" s="38">
        <v>0.02</v>
      </c>
      <c r="I9" s="82" t="s">
        <v>42</v>
      </c>
    </row>
    <row r="10" spans="1:9">
      <c r="A10" s="145"/>
      <c r="B10" s="188"/>
      <c r="C10" s="38">
        <v>180</v>
      </c>
      <c r="D10" s="38">
        <v>0.06</v>
      </c>
      <c r="E10" s="38">
        <v>0.02</v>
      </c>
      <c r="F10" s="38">
        <v>9.99</v>
      </c>
      <c r="G10" s="38">
        <v>40</v>
      </c>
      <c r="H10" s="38">
        <v>0.03</v>
      </c>
      <c r="I10" s="82"/>
    </row>
    <row r="11" spans="1:9" ht="15" customHeight="1">
      <c r="A11" s="145"/>
      <c r="B11" s="191" t="s">
        <v>32</v>
      </c>
      <c r="C11" s="61">
        <v>30</v>
      </c>
      <c r="D11" s="61">
        <v>2.37</v>
      </c>
      <c r="E11" s="38">
        <v>0.3</v>
      </c>
      <c r="F11" s="38">
        <v>14.49</v>
      </c>
      <c r="G11" s="38">
        <v>70.8</v>
      </c>
      <c r="H11" s="38">
        <v>0</v>
      </c>
      <c r="I11" s="82" t="s">
        <v>23</v>
      </c>
    </row>
    <row r="12" spans="1:9">
      <c r="A12" s="145"/>
      <c r="B12" s="188"/>
      <c r="C12" s="61">
        <v>30</v>
      </c>
      <c r="D12" s="61">
        <v>2.37</v>
      </c>
      <c r="E12" s="53">
        <v>0.3</v>
      </c>
      <c r="F12" s="53">
        <v>14.49</v>
      </c>
      <c r="G12" s="53">
        <v>70.8</v>
      </c>
      <c r="H12" s="53">
        <v>0</v>
      </c>
      <c r="I12" s="82"/>
    </row>
    <row r="13" spans="1:9">
      <c r="A13" s="145"/>
      <c r="B13" s="178" t="s">
        <v>22</v>
      </c>
      <c r="C13" s="68">
        <f>C7+C9+C11</f>
        <v>245</v>
      </c>
      <c r="D13" s="68">
        <f t="shared" ref="C13:H14" si="0">D7+D9+D11</f>
        <v>6.98</v>
      </c>
      <c r="E13" s="9">
        <f t="shared" si="0"/>
        <v>9.81</v>
      </c>
      <c r="F13" s="9">
        <f t="shared" si="0"/>
        <v>25.270000000000003</v>
      </c>
      <c r="G13" s="9">
        <f t="shared" si="0"/>
        <v>217.8</v>
      </c>
      <c r="H13" s="9">
        <f t="shared" si="0"/>
        <v>0.52</v>
      </c>
      <c r="I13" s="79"/>
    </row>
    <row r="14" spans="1:9" ht="15.75" thickBot="1">
      <c r="A14" s="146"/>
      <c r="B14" s="179"/>
      <c r="C14" s="63">
        <f t="shared" si="0"/>
        <v>295</v>
      </c>
      <c r="D14" s="63">
        <f t="shared" si="0"/>
        <v>8.9499999999999993</v>
      </c>
      <c r="E14" s="2">
        <f t="shared" si="0"/>
        <v>8.39</v>
      </c>
      <c r="F14" s="2">
        <f t="shared" si="0"/>
        <v>32.89</v>
      </c>
      <c r="G14" s="2">
        <f t="shared" si="0"/>
        <v>242.8</v>
      </c>
      <c r="H14" s="2">
        <f t="shared" si="0"/>
        <v>0.73</v>
      </c>
      <c r="I14" s="189"/>
    </row>
    <row r="15" spans="1:9">
      <c r="A15" s="144" t="s">
        <v>19</v>
      </c>
      <c r="B15" s="187" t="s">
        <v>20</v>
      </c>
      <c r="C15" s="69">
        <v>150</v>
      </c>
      <c r="D15" s="69">
        <v>0.75</v>
      </c>
      <c r="E15" s="48">
        <v>0</v>
      </c>
      <c r="F15" s="48">
        <v>15.1</v>
      </c>
      <c r="G15" s="48">
        <v>64</v>
      </c>
      <c r="H15" s="48">
        <v>3</v>
      </c>
      <c r="I15" s="149" t="s">
        <v>21</v>
      </c>
    </row>
    <row r="16" spans="1:9">
      <c r="A16" s="145"/>
      <c r="B16" s="188"/>
      <c r="C16" s="61">
        <v>150</v>
      </c>
      <c r="D16" s="61">
        <v>0.75</v>
      </c>
      <c r="E16" s="47">
        <v>0</v>
      </c>
      <c r="F16" s="47">
        <v>15.1</v>
      </c>
      <c r="G16" s="47">
        <v>64</v>
      </c>
      <c r="H16" s="47">
        <v>3</v>
      </c>
      <c r="I16" s="80"/>
    </row>
    <row r="17" spans="1:9">
      <c r="A17" s="145"/>
      <c r="B17" s="178" t="s">
        <v>22</v>
      </c>
      <c r="C17" s="68">
        <f>C15</f>
        <v>150</v>
      </c>
      <c r="D17" s="68">
        <f t="shared" ref="D17:H18" si="1">D15</f>
        <v>0.75</v>
      </c>
      <c r="E17" s="9">
        <f t="shared" si="1"/>
        <v>0</v>
      </c>
      <c r="F17" s="9">
        <f t="shared" si="1"/>
        <v>15.1</v>
      </c>
      <c r="G17" s="9">
        <f t="shared" si="1"/>
        <v>64</v>
      </c>
      <c r="H17" s="9">
        <f t="shared" si="1"/>
        <v>3</v>
      </c>
      <c r="I17" s="79"/>
    </row>
    <row r="18" spans="1:9" ht="15.75" thickBot="1">
      <c r="A18" s="146"/>
      <c r="B18" s="179"/>
      <c r="C18" s="63">
        <f>C16</f>
        <v>150</v>
      </c>
      <c r="D18" s="63">
        <f t="shared" si="1"/>
        <v>0.75</v>
      </c>
      <c r="E18" s="2">
        <f t="shared" si="1"/>
        <v>0</v>
      </c>
      <c r="F18" s="2">
        <f t="shared" si="1"/>
        <v>15.1</v>
      </c>
      <c r="G18" s="2">
        <f t="shared" si="1"/>
        <v>64</v>
      </c>
      <c r="H18" s="2">
        <f t="shared" si="1"/>
        <v>3</v>
      </c>
      <c r="I18" s="189"/>
    </row>
    <row r="19" spans="1:9" ht="15" customHeight="1">
      <c r="A19" s="144" t="s">
        <v>24</v>
      </c>
      <c r="B19" s="99" t="s">
        <v>140</v>
      </c>
      <c r="C19" s="62">
        <v>200</v>
      </c>
      <c r="D19" s="62">
        <v>1.67</v>
      </c>
      <c r="E19" s="40">
        <v>2.68</v>
      </c>
      <c r="F19" s="40">
        <v>9.7100000000000009</v>
      </c>
      <c r="G19" s="40">
        <v>69.8</v>
      </c>
      <c r="H19" s="40">
        <v>4.0599999999999996</v>
      </c>
      <c r="I19" s="149" t="s">
        <v>141</v>
      </c>
    </row>
    <row r="20" spans="1:9">
      <c r="A20" s="145"/>
      <c r="B20" s="100"/>
      <c r="C20" s="61">
        <v>200</v>
      </c>
      <c r="D20" s="61">
        <v>1.67</v>
      </c>
      <c r="E20" s="41">
        <v>2.68</v>
      </c>
      <c r="F20" s="41">
        <v>9.7100000000000009</v>
      </c>
      <c r="G20" s="41">
        <v>69.8</v>
      </c>
      <c r="H20" s="41">
        <v>4.0599999999999996</v>
      </c>
      <c r="I20" s="80"/>
    </row>
    <row r="21" spans="1:9">
      <c r="A21" s="145"/>
      <c r="B21" s="137" t="s">
        <v>138</v>
      </c>
      <c r="C21" s="61">
        <v>160</v>
      </c>
      <c r="D21" s="61">
        <v>16</v>
      </c>
      <c r="E21" s="38">
        <v>14.78</v>
      </c>
      <c r="F21" s="38">
        <v>26.76</v>
      </c>
      <c r="G21" s="38">
        <v>304</v>
      </c>
      <c r="H21" s="38">
        <v>0.41</v>
      </c>
      <c r="I21" s="79" t="s">
        <v>139</v>
      </c>
    </row>
    <row r="22" spans="1:9">
      <c r="A22" s="145"/>
      <c r="B22" s="100"/>
      <c r="C22" s="61">
        <v>210</v>
      </c>
      <c r="D22" s="61">
        <v>21.47</v>
      </c>
      <c r="E22" s="38">
        <v>19.690000000000001</v>
      </c>
      <c r="F22" s="38">
        <v>35.69</v>
      </c>
      <c r="G22" s="38">
        <v>406</v>
      </c>
      <c r="H22" s="38">
        <v>1.01</v>
      </c>
      <c r="I22" s="80"/>
    </row>
    <row r="23" spans="1:9" ht="15" customHeight="1">
      <c r="A23" s="145"/>
      <c r="B23" s="183" t="s">
        <v>155</v>
      </c>
      <c r="C23" s="10">
        <v>40</v>
      </c>
      <c r="D23" s="10">
        <v>0.48</v>
      </c>
      <c r="E23" s="10">
        <v>1.9</v>
      </c>
      <c r="F23" s="10">
        <v>3.08</v>
      </c>
      <c r="G23" s="10">
        <v>31.2</v>
      </c>
      <c r="H23" s="10">
        <v>4.4000000000000004</v>
      </c>
      <c r="I23" s="185" t="s">
        <v>23</v>
      </c>
    </row>
    <row r="24" spans="1:9">
      <c r="A24" s="145"/>
      <c r="B24" s="184"/>
      <c r="C24" s="70">
        <v>60</v>
      </c>
      <c r="D24" s="70">
        <v>0.72</v>
      </c>
      <c r="E24" s="70">
        <v>2.82</v>
      </c>
      <c r="F24" s="70">
        <v>4.62</v>
      </c>
      <c r="G24" s="70">
        <v>46.8</v>
      </c>
      <c r="H24" s="70">
        <v>6.6</v>
      </c>
      <c r="I24" s="127"/>
    </row>
    <row r="25" spans="1:9" ht="15" customHeight="1">
      <c r="A25" s="145"/>
      <c r="B25" s="137" t="s">
        <v>30</v>
      </c>
      <c r="C25" s="61">
        <v>150</v>
      </c>
      <c r="D25" s="61">
        <v>0.33</v>
      </c>
      <c r="E25" s="38">
        <v>0.01</v>
      </c>
      <c r="F25" s="38">
        <v>20.82</v>
      </c>
      <c r="G25" s="38">
        <v>84.75</v>
      </c>
      <c r="H25" s="38">
        <v>0.3</v>
      </c>
      <c r="I25" s="79" t="s">
        <v>37</v>
      </c>
    </row>
    <row r="26" spans="1:9">
      <c r="A26" s="145"/>
      <c r="B26" s="100"/>
      <c r="C26" s="61">
        <v>180</v>
      </c>
      <c r="D26" s="61">
        <v>0.4</v>
      </c>
      <c r="E26" s="38">
        <v>0.02</v>
      </c>
      <c r="F26" s="38">
        <v>24.99</v>
      </c>
      <c r="G26" s="38">
        <v>102</v>
      </c>
      <c r="H26" s="38">
        <v>0.36</v>
      </c>
      <c r="I26" s="186"/>
    </row>
    <row r="27" spans="1:9" ht="15" customHeight="1">
      <c r="A27" s="145"/>
      <c r="B27" s="191" t="s">
        <v>31</v>
      </c>
      <c r="C27" s="38">
        <v>40</v>
      </c>
      <c r="D27" s="38">
        <v>2.64</v>
      </c>
      <c r="E27" s="38">
        <v>0.48</v>
      </c>
      <c r="F27" s="38">
        <v>13.36</v>
      </c>
      <c r="G27" s="38">
        <v>69.599999999999994</v>
      </c>
      <c r="H27" s="38">
        <v>0</v>
      </c>
      <c r="I27" s="79" t="s">
        <v>23</v>
      </c>
    </row>
    <row r="28" spans="1:9">
      <c r="A28" s="145"/>
      <c r="B28" s="188"/>
      <c r="C28" s="38">
        <v>50</v>
      </c>
      <c r="D28" s="38">
        <v>3.3</v>
      </c>
      <c r="E28" s="38">
        <v>0.6</v>
      </c>
      <c r="F28" s="38">
        <v>16.7</v>
      </c>
      <c r="G28" s="38">
        <v>87</v>
      </c>
      <c r="H28" s="38">
        <v>0</v>
      </c>
      <c r="I28" s="186"/>
    </row>
    <row r="29" spans="1:9">
      <c r="A29" s="145"/>
      <c r="B29" s="178" t="s">
        <v>22</v>
      </c>
      <c r="C29" s="9">
        <f>C19+C21+C23+C25+C27</f>
        <v>590</v>
      </c>
      <c r="D29" s="9">
        <f t="shared" ref="C29:H30" si="2">D19+D21+D23+D25+D27</f>
        <v>21.12</v>
      </c>
      <c r="E29" s="9">
        <f t="shared" si="2"/>
        <v>19.850000000000001</v>
      </c>
      <c r="F29" s="9">
        <f t="shared" si="2"/>
        <v>73.72999999999999</v>
      </c>
      <c r="G29" s="9">
        <f t="shared" si="2"/>
        <v>559.35</v>
      </c>
      <c r="H29" s="9">
        <f t="shared" si="2"/>
        <v>9.1700000000000017</v>
      </c>
      <c r="I29" s="192"/>
    </row>
    <row r="30" spans="1:9" ht="15.75" thickBot="1">
      <c r="A30" s="146"/>
      <c r="B30" s="179"/>
      <c r="C30" s="2">
        <f t="shared" si="2"/>
        <v>700</v>
      </c>
      <c r="D30" s="2">
        <f t="shared" si="2"/>
        <v>27.56</v>
      </c>
      <c r="E30" s="2">
        <f t="shared" si="2"/>
        <v>25.810000000000002</v>
      </c>
      <c r="F30" s="2">
        <f t="shared" si="2"/>
        <v>91.71</v>
      </c>
      <c r="G30" s="2">
        <f t="shared" si="2"/>
        <v>711.6</v>
      </c>
      <c r="H30" s="2">
        <f t="shared" si="2"/>
        <v>12.029999999999998</v>
      </c>
      <c r="I30" s="193"/>
    </row>
    <row r="31" spans="1:9" ht="15" customHeight="1">
      <c r="A31" s="144" t="s">
        <v>33</v>
      </c>
      <c r="B31" s="139" t="s">
        <v>151</v>
      </c>
      <c r="C31" s="40">
        <v>160</v>
      </c>
      <c r="D31" s="40">
        <v>5.05</v>
      </c>
      <c r="E31" s="40">
        <v>3.06</v>
      </c>
      <c r="F31" s="40">
        <v>31.08</v>
      </c>
      <c r="G31" s="40">
        <v>177</v>
      </c>
      <c r="H31" s="40">
        <v>0</v>
      </c>
      <c r="I31" s="98" t="s">
        <v>62</v>
      </c>
    </row>
    <row r="32" spans="1:9">
      <c r="A32" s="145"/>
      <c r="B32" s="81"/>
      <c r="C32" s="41">
        <v>160</v>
      </c>
      <c r="D32" s="41">
        <v>5.05</v>
      </c>
      <c r="E32" s="41">
        <v>3.06</v>
      </c>
      <c r="F32" s="41">
        <v>31.08</v>
      </c>
      <c r="G32" s="41">
        <v>177</v>
      </c>
      <c r="H32" s="41">
        <v>0</v>
      </c>
      <c r="I32" s="82"/>
    </row>
    <row r="33" spans="1:9" ht="15" customHeight="1">
      <c r="A33" s="145"/>
      <c r="B33" s="96" t="s">
        <v>17</v>
      </c>
      <c r="C33" s="41">
        <v>40</v>
      </c>
      <c r="D33" s="41">
        <v>2.4500000000000002</v>
      </c>
      <c r="E33" s="41">
        <v>7.55</v>
      </c>
      <c r="F33" s="41">
        <v>14.62</v>
      </c>
      <c r="G33" s="41">
        <v>136</v>
      </c>
      <c r="H33" s="41">
        <v>0</v>
      </c>
      <c r="I33" s="82" t="s">
        <v>18</v>
      </c>
    </row>
    <row r="34" spans="1:9">
      <c r="A34" s="145"/>
      <c r="B34" s="96"/>
      <c r="C34" s="41">
        <v>40</v>
      </c>
      <c r="D34" s="41">
        <v>2.4500000000000002</v>
      </c>
      <c r="E34" s="41">
        <v>7.55</v>
      </c>
      <c r="F34" s="41">
        <v>14.62</v>
      </c>
      <c r="G34" s="41">
        <v>136</v>
      </c>
      <c r="H34" s="41">
        <v>0</v>
      </c>
      <c r="I34" s="82"/>
    </row>
    <row r="35" spans="1:9">
      <c r="A35" s="145"/>
      <c r="B35" s="81" t="s">
        <v>51</v>
      </c>
      <c r="C35" s="41">
        <v>150</v>
      </c>
      <c r="D35" s="41">
        <v>2.34</v>
      </c>
      <c r="E35" s="41">
        <v>2</v>
      </c>
      <c r="F35" s="41">
        <v>10.63</v>
      </c>
      <c r="G35" s="41">
        <v>70</v>
      </c>
      <c r="H35" s="41">
        <v>0.98</v>
      </c>
      <c r="I35" s="82" t="s">
        <v>52</v>
      </c>
    </row>
    <row r="36" spans="1:9">
      <c r="A36" s="145"/>
      <c r="B36" s="81"/>
      <c r="C36" s="41">
        <v>180</v>
      </c>
      <c r="D36" s="41">
        <v>2.85</v>
      </c>
      <c r="E36" s="41">
        <v>2.41</v>
      </c>
      <c r="F36" s="41">
        <v>14.36</v>
      </c>
      <c r="G36" s="41">
        <v>91</v>
      </c>
      <c r="H36" s="41">
        <v>1.17</v>
      </c>
      <c r="I36" s="82"/>
    </row>
    <row r="37" spans="1:9" ht="15" customHeight="1">
      <c r="A37" s="145"/>
      <c r="B37" s="96" t="s">
        <v>79</v>
      </c>
      <c r="C37" s="41">
        <v>100</v>
      </c>
      <c r="D37" s="41">
        <v>1.5</v>
      </c>
      <c r="E37" s="41">
        <v>0.5</v>
      </c>
      <c r="F37" s="41">
        <v>21</v>
      </c>
      <c r="G37" s="41">
        <v>95</v>
      </c>
      <c r="H37" s="41">
        <v>10</v>
      </c>
      <c r="I37" s="82" t="s">
        <v>53</v>
      </c>
    </row>
    <row r="38" spans="1:9">
      <c r="A38" s="145"/>
      <c r="B38" s="96"/>
      <c r="C38" s="41">
        <v>100</v>
      </c>
      <c r="D38" s="41">
        <v>1.5</v>
      </c>
      <c r="E38" s="41">
        <v>0.5</v>
      </c>
      <c r="F38" s="41">
        <v>21</v>
      </c>
      <c r="G38" s="41">
        <v>95</v>
      </c>
      <c r="H38" s="41">
        <v>10</v>
      </c>
      <c r="I38" s="82"/>
    </row>
    <row r="39" spans="1:9">
      <c r="A39" s="145"/>
      <c r="B39" s="86" t="s">
        <v>22</v>
      </c>
      <c r="C39" s="9">
        <f t="shared" ref="C39:H40" si="3">C31+C33+C37</f>
        <v>300</v>
      </c>
      <c r="D39" s="9">
        <f t="shared" si="3"/>
        <v>9</v>
      </c>
      <c r="E39" s="9">
        <f t="shared" si="3"/>
        <v>11.11</v>
      </c>
      <c r="F39" s="9">
        <f t="shared" si="3"/>
        <v>66.699999999999989</v>
      </c>
      <c r="G39" s="9">
        <f t="shared" si="3"/>
        <v>408</v>
      </c>
      <c r="H39" s="9">
        <f t="shared" si="3"/>
        <v>10</v>
      </c>
      <c r="I39" s="79"/>
    </row>
    <row r="40" spans="1:9">
      <c r="A40" s="145"/>
      <c r="B40" s="122"/>
      <c r="C40" s="9">
        <f t="shared" si="3"/>
        <v>300</v>
      </c>
      <c r="D40" s="9">
        <f t="shared" si="3"/>
        <v>9</v>
      </c>
      <c r="E40" s="9">
        <f t="shared" si="3"/>
        <v>11.11</v>
      </c>
      <c r="F40" s="9">
        <f t="shared" si="3"/>
        <v>66.699999999999989</v>
      </c>
      <c r="G40" s="9">
        <f t="shared" si="3"/>
        <v>408</v>
      </c>
      <c r="H40" s="9">
        <f t="shared" si="3"/>
        <v>10</v>
      </c>
      <c r="I40" s="93"/>
    </row>
    <row r="41" spans="1:9">
      <c r="A41" s="145"/>
      <c r="B41" s="195" t="s">
        <v>36</v>
      </c>
      <c r="C41" s="9">
        <f t="shared" ref="C41:H42" si="4">C13+C17+C29+C39</f>
        <v>1285</v>
      </c>
      <c r="D41" s="9">
        <f t="shared" si="4"/>
        <v>37.85</v>
      </c>
      <c r="E41" s="9">
        <f t="shared" si="4"/>
        <v>40.770000000000003</v>
      </c>
      <c r="F41" s="9">
        <f t="shared" si="4"/>
        <v>180.79999999999998</v>
      </c>
      <c r="G41" s="9">
        <f t="shared" si="4"/>
        <v>1249.1500000000001</v>
      </c>
      <c r="H41" s="9">
        <f t="shared" si="4"/>
        <v>22.69</v>
      </c>
      <c r="I41" s="194"/>
    </row>
    <row r="42" spans="1:9" ht="15.75" thickBot="1">
      <c r="A42" s="146"/>
      <c r="B42" s="179"/>
      <c r="C42" s="2">
        <f t="shared" si="4"/>
        <v>1445</v>
      </c>
      <c r="D42" s="2">
        <f t="shared" si="4"/>
        <v>46.26</v>
      </c>
      <c r="E42" s="2">
        <f t="shared" si="4"/>
        <v>45.31</v>
      </c>
      <c r="F42" s="2">
        <f t="shared" si="4"/>
        <v>206.39999999999998</v>
      </c>
      <c r="G42" s="2">
        <f t="shared" si="4"/>
        <v>1426.4</v>
      </c>
      <c r="H42" s="2">
        <f t="shared" si="4"/>
        <v>25.759999999999998</v>
      </c>
      <c r="I42" s="189"/>
    </row>
  </sheetData>
  <mergeCells count="48">
    <mergeCell ref="A19:A30"/>
    <mergeCell ref="I29:I30"/>
    <mergeCell ref="B27:B28"/>
    <mergeCell ref="A31:A42"/>
    <mergeCell ref="I39:I42"/>
    <mergeCell ref="B35:B36"/>
    <mergeCell ref="I35:I36"/>
    <mergeCell ref="B33:B34"/>
    <mergeCell ref="I33:I34"/>
    <mergeCell ref="B37:B38"/>
    <mergeCell ref="I37:I38"/>
    <mergeCell ref="B41:B42"/>
    <mergeCell ref="B39:B40"/>
    <mergeCell ref="B31:B32"/>
    <mergeCell ref="I31:I32"/>
    <mergeCell ref="I27:I28"/>
    <mergeCell ref="A8:A14"/>
    <mergeCell ref="B9:B10"/>
    <mergeCell ref="I9:I10"/>
    <mergeCell ref="B11:B12"/>
    <mergeCell ref="I11:I12"/>
    <mergeCell ref="B13:B14"/>
    <mergeCell ref="I13:I14"/>
    <mergeCell ref="A15:A18"/>
    <mergeCell ref="B15:B16"/>
    <mergeCell ref="I15:I16"/>
    <mergeCell ref="B17:B18"/>
    <mergeCell ref="I17:I18"/>
    <mergeCell ref="B29:B30"/>
    <mergeCell ref="I4:I6"/>
    <mergeCell ref="D5:D6"/>
    <mergeCell ref="E5:E6"/>
    <mergeCell ref="F5:F6"/>
    <mergeCell ref="B19:B20"/>
    <mergeCell ref="I19:I20"/>
    <mergeCell ref="B21:B22"/>
    <mergeCell ref="I21:I22"/>
    <mergeCell ref="B23:B24"/>
    <mergeCell ref="I23:I24"/>
    <mergeCell ref="B7:B8"/>
    <mergeCell ref="I7:I8"/>
    <mergeCell ref="B25:B26"/>
    <mergeCell ref="I25:I26"/>
    <mergeCell ref="A4:A6"/>
    <mergeCell ref="B4:B6"/>
    <mergeCell ref="D4:F4"/>
    <mergeCell ref="G4:G6"/>
    <mergeCell ref="H4:H6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16" zoomScale="60" zoomScaleNormal="100" workbookViewId="0">
      <selection activeCell="C35" sqref="C35:H35"/>
    </sheetView>
  </sheetViews>
  <sheetFormatPr defaultRowHeight="15"/>
  <cols>
    <col min="2" max="2" width="23.85546875" customWidth="1"/>
    <col min="6" max="6" width="13.140625" customWidth="1"/>
    <col min="7" max="7" width="15.140625" customWidth="1"/>
    <col min="9" max="9" width="11.5703125" customWidth="1"/>
  </cols>
  <sheetData>
    <row r="3" spans="1:9" ht="15.75" thickBot="1"/>
    <row r="4" spans="1:9" ht="15" customHeight="1">
      <c r="A4" s="166" t="s">
        <v>0</v>
      </c>
      <c r="B4" s="169" t="s">
        <v>1</v>
      </c>
      <c r="C4" s="5" t="s">
        <v>2</v>
      </c>
      <c r="D4" s="172" t="s">
        <v>3</v>
      </c>
      <c r="E4" s="173"/>
      <c r="F4" s="174"/>
      <c r="G4" s="175" t="s">
        <v>11</v>
      </c>
      <c r="H4" s="175" t="s">
        <v>4</v>
      </c>
      <c r="I4" s="180" t="s">
        <v>5</v>
      </c>
    </row>
    <row r="5" spans="1:9">
      <c r="A5" s="167"/>
      <c r="B5" s="170"/>
      <c r="C5" s="6" t="s">
        <v>6</v>
      </c>
      <c r="D5" s="130" t="s">
        <v>8</v>
      </c>
      <c r="E5" s="130" t="s">
        <v>9</v>
      </c>
      <c r="F5" s="130" t="s">
        <v>10</v>
      </c>
      <c r="G5" s="176"/>
      <c r="H5" s="176"/>
      <c r="I5" s="181"/>
    </row>
    <row r="6" spans="1:9" ht="15.75" thickBot="1">
      <c r="A6" s="168"/>
      <c r="B6" s="171"/>
      <c r="C6" s="7" t="s">
        <v>7</v>
      </c>
      <c r="D6" s="171"/>
      <c r="E6" s="171"/>
      <c r="F6" s="171"/>
      <c r="G6" s="177"/>
      <c r="H6" s="177"/>
      <c r="I6" s="182"/>
    </row>
    <row r="7" spans="1:9" ht="15" customHeight="1">
      <c r="A7" s="3" t="s">
        <v>82</v>
      </c>
      <c r="B7" s="199" t="s">
        <v>142</v>
      </c>
      <c r="C7" s="67">
        <v>150</v>
      </c>
      <c r="D7" s="11">
        <v>3.6</v>
      </c>
      <c r="E7" s="11">
        <v>3.8</v>
      </c>
      <c r="F7" s="11">
        <v>12.6</v>
      </c>
      <c r="G7" s="11">
        <v>99.3</v>
      </c>
      <c r="H7" s="11">
        <v>0.7</v>
      </c>
      <c r="I7" s="93" t="s">
        <v>14</v>
      </c>
    </row>
    <row r="8" spans="1:9">
      <c r="A8" s="210" t="s">
        <v>13</v>
      </c>
      <c r="B8" s="154"/>
      <c r="C8" s="41">
        <v>200</v>
      </c>
      <c r="D8" s="41">
        <v>4.8</v>
      </c>
      <c r="E8" s="41">
        <v>5.07</v>
      </c>
      <c r="F8" s="41">
        <v>16.829999999999998</v>
      </c>
      <c r="G8" s="41">
        <v>132.4</v>
      </c>
      <c r="H8" s="41">
        <v>0.91</v>
      </c>
      <c r="I8" s="80"/>
    </row>
    <row r="9" spans="1:9">
      <c r="A9" s="145"/>
      <c r="B9" s="81" t="s">
        <v>54</v>
      </c>
      <c r="C9" s="41">
        <v>45</v>
      </c>
      <c r="D9" s="41">
        <v>5.04</v>
      </c>
      <c r="E9" s="41">
        <v>6.59</v>
      </c>
      <c r="F9" s="41">
        <v>14.56</v>
      </c>
      <c r="G9" s="41">
        <v>138</v>
      </c>
      <c r="H9" s="41">
        <v>7.0000000000000007E-2</v>
      </c>
      <c r="I9" s="82" t="s">
        <v>55</v>
      </c>
    </row>
    <row r="10" spans="1:9">
      <c r="A10" s="145"/>
      <c r="B10" s="81"/>
      <c r="C10" s="41">
        <v>60</v>
      </c>
      <c r="D10" s="41">
        <v>7.15</v>
      </c>
      <c r="E10" s="41">
        <v>8.02</v>
      </c>
      <c r="F10" s="41">
        <v>19.39</v>
      </c>
      <c r="G10" s="41">
        <v>178</v>
      </c>
      <c r="H10" s="41">
        <v>0.11</v>
      </c>
      <c r="I10" s="101"/>
    </row>
    <row r="11" spans="1:9">
      <c r="A11" s="145"/>
      <c r="B11" s="95" t="s">
        <v>15</v>
      </c>
      <c r="C11" s="41">
        <v>150</v>
      </c>
      <c r="D11" s="41">
        <v>7.0000000000000007E-2</v>
      </c>
      <c r="E11" s="41">
        <v>0.01</v>
      </c>
      <c r="F11" s="41">
        <v>7.1</v>
      </c>
      <c r="G11" s="41">
        <v>29</v>
      </c>
      <c r="H11" s="41">
        <v>1.42</v>
      </c>
      <c r="I11" s="82" t="s">
        <v>16</v>
      </c>
    </row>
    <row r="12" spans="1:9">
      <c r="A12" s="145"/>
      <c r="B12" s="95"/>
      <c r="C12" s="41">
        <v>180</v>
      </c>
      <c r="D12" s="41">
        <v>0.12</v>
      </c>
      <c r="E12" s="41">
        <v>0.02</v>
      </c>
      <c r="F12" s="41">
        <v>10.199999999999999</v>
      </c>
      <c r="G12" s="41">
        <v>41</v>
      </c>
      <c r="H12" s="41">
        <v>2.83</v>
      </c>
      <c r="I12" s="82"/>
    </row>
    <row r="13" spans="1:9">
      <c r="A13" s="145"/>
      <c r="B13" s="178" t="s">
        <v>22</v>
      </c>
      <c r="C13" s="1">
        <f>C7+C9+C11</f>
        <v>345</v>
      </c>
      <c r="D13" s="1">
        <f t="shared" ref="C13:H14" si="0">D7+D9+D11</f>
        <v>8.7100000000000009</v>
      </c>
      <c r="E13" s="1">
        <f t="shared" si="0"/>
        <v>10.4</v>
      </c>
      <c r="F13" s="1">
        <f t="shared" si="0"/>
        <v>34.26</v>
      </c>
      <c r="G13" s="1">
        <f t="shared" si="0"/>
        <v>266.3</v>
      </c>
      <c r="H13" s="1">
        <f t="shared" si="0"/>
        <v>2.19</v>
      </c>
      <c r="I13" s="197"/>
    </row>
    <row r="14" spans="1:9" ht="15.75" thickBot="1">
      <c r="A14" s="146"/>
      <c r="B14" s="179"/>
      <c r="C14" s="2">
        <f t="shared" si="0"/>
        <v>440</v>
      </c>
      <c r="D14" s="2">
        <f t="shared" si="0"/>
        <v>12.069999999999999</v>
      </c>
      <c r="E14" s="2">
        <f t="shared" si="0"/>
        <v>13.11</v>
      </c>
      <c r="F14" s="2">
        <f t="shared" si="0"/>
        <v>46.42</v>
      </c>
      <c r="G14" s="2">
        <f t="shared" si="0"/>
        <v>351.4</v>
      </c>
      <c r="H14" s="2">
        <f t="shared" si="0"/>
        <v>3.85</v>
      </c>
      <c r="I14" s="198"/>
    </row>
    <row r="15" spans="1:9">
      <c r="A15" s="144" t="s">
        <v>19</v>
      </c>
      <c r="B15" s="187" t="s">
        <v>43</v>
      </c>
      <c r="C15" s="25">
        <v>150</v>
      </c>
      <c r="D15" s="25">
        <v>4.3499999999999996</v>
      </c>
      <c r="E15" s="25">
        <v>3.75</v>
      </c>
      <c r="F15" s="25">
        <v>6.3</v>
      </c>
      <c r="G15" s="25">
        <v>76</v>
      </c>
      <c r="H15" s="25">
        <v>0.45</v>
      </c>
      <c r="I15" s="149" t="s">
        <v>44</v>
      </c>
    </row>
    <row r="16" spans="1:9">
      <c r="A16" s="145"/>
      <c r="B16" s="211"/>
      <c r="C16" s="26">
        <v>150</v>
      </c>
      <c r="D16" s="26">
        <v>4.3499999999999996</v>
      </c>
      <c r="E16" s="26">
        <v>3.75</v>
      </c>
      <c r="F16" s="26">
        <v>6.3</v>
      </c>
      <c r="G16" s="26">
        <v>76</v>
      </c>
      <c r="H16" s="26">
        <v>0.45</v>
      </c>
      <c r="I16" s="94"/>
    </row>
    <row r="17" spans="1:9" ht="15" customHeight="1">
      <c r="A17" s="145"/>
      <c r="B17" s="81" t="s">
        <v>156</v>
      </c>
      <c r="C17" s="55">
        <v>20</v>
      </c>
      <c r="D17" s="55">
        <v>1.1000000000000001</v>
      </c>
      <c r="E17" s="55">
        <v>1.3</v>
      </c>
      <c r="F17" s="55">
        <v>6.98</v>
      </c>
      <c r="G17" s="55">
        <v>42.18</v>
      </c>
      <c r="H17" s="55">
        <v>0.14000000000000001</v>
      </c>
      <c r="I17" s="82" t="s">
        <v>23</v>
      </c>
    </row>
    <row r="18" spans="1:9">
      <c r="A18" s="145"/>
      <c r="B18" s="81"/>
      <c r="C18" s="55">
        <v>20</v>
      </c>
      <c r="D18" s="55">
        <v>1.1000000000000001</v>
      </c>
      <c r="E18" s="55">
        <v>1.3</v>
      </c>
      <c r="F18" s="55">
        <v>6.98</v>
      </c>
      <c r="G18" s="55">
        <v>42.18</v>
      </c>
      <c r="H18" s="55">
        <v>0.14000000000000001</v>
      </c>
      <c r="I18" s="82"/>
    </row>
    <row r="19" spans="1:9">
      <c r="A19" s="145"/>
      <c r="B19" s="178" t="s">
        <v>22</v>
      </c>
      <c r="C19" s="1">
        <f>C15+C17</f>
        <v>170</v>
      </c>
      <c r="D19" s="9">
        <f t="shared" ref="D19:H19" si="1">D15+D17</f>
        <v>5.4499999999999993</v>
      </c>
      <c r="E19" s="9">
        <f t="shared" si="1"/>
        <v>5.05</v>
      </c>
      <c r="F19" s="9">
        <f t="shared" si="1"/>
        <v>13.280000000000001</v>
      </c>
      <c r="G19" s="9">
        <f t="shared" si="1"/>
        <v>118.18</v>
      </c>
      <c r="H19" s="9">
        <f t="shared" si="1"/>
        <v>0.59000000000000008</v>
      </c>
      <c r="I19" s="197"/>
    </row>
    <row r="20" spans="1:9" ht="15.75" thickBot="1">
      <c r="A20" s="146"/>
      <c r="B20" s="208"/>
      <c r="C20" s="63">
        <f>C16+C18</f>
        <v>170</v>
      </c>
      <c r="D20" s="2">
        <f t="shared" ref="D20:H20" si="2">D16+D18</f>
        <v>5.4499999999999993</v>
      </c>
      <c r="E20" s="2">
        <f t="shared" si="2"/>
        <v>5.05</v>
      </c>
      <c r="F20" s="2">
        <f t="shared" si="2"/>
        <v>13.280000000000001</v>
      </c>
      <c r="G20" s="2">
        <f t="shared" si="2"/>
        <v>118.18</v>
      </c>
      <c r="H20" s="2">
        <f t="shared" si="2"/>
        <v>0.59000000000000008</v>
      </c>
      <c r="I20" s="198"/>
    </row>
    <row r="21" spans="1:9" ht="15" customHeight="1">
      <c r="A21" s="144" t="s">
        <v>24</v>
      </c>
      <c r="B21" s="99" t="s">
        <v>127</v>
      </c>
      <c r="C21" s="62">
        <v>200</v>
      </c>
      <c r="D21" s="40">
        <v>1.4</v>
      </c>
      <c r="E21" s="40">
        <v>3.9</v>
      </c>
      <c r="F21" s="40">
        <v>6.8</v>
      </c>
      <c r="G21" s="40">
        <v>67.8</v>
      </c>
      <c r="H21" s="40">
        <v>14.8</v>
      </c>
      <c r="I21" s="98" t="s">
        <v>130</v>
      </c>
    </row>
    <row r="22" spans="1:9">
      <c r="A22" s="209"/>
      <c r="B22" s="100"/>
      <c r="C22" s="61">
        <v>200</v>
      </c>
      <c r="D22" s="41">
        <v>1.4</v>
      </c>
      <c r="E22" s="41">
        <v>3.9</v>
      </c>
      <c r="F22" s="41">
        <v>6.8</v>
      </c>
      <c r="G22" s="41">
        <v>67.8</v>
      </c>
      <c r="H22" s="41">
        <v>14.8</v>
      </c>
      <c r="I22" s="101"/>
    </row>
    <row r="23" spans="1:9" ht="15" customHeight="1">
      <c r="A23" s="209"/>
      <c r="B23" s="147" t="s">
        <v>101</v>
      </c>
      <c r="C23" s="64">
        <v>60</v>
      </c>
      <c r="D23" s="13">
        <v>8.25</v>
      </c>
      <c r="E23" s="13">
        <v>2.69</v>
      </c>
      <c r="F23" s="13">
        <v>6.68</v>
      </c>
      <c r="G23" s="13">
        <v>84</v>
      </c>
      <c r="H23" s="13">
        <v>2.12</v>
      </c>
      <c r="I23" s="148" t="s">
        <v>102</v>
      </c>
    </row>
    <row r="24" spans="1:9">
      <c r="A24" s="209"/>
      <c r="B24" s="147"/>
      <c r="C24" s="13">
        <v>80</v>
      </c>
      <c r="D24" s="13">
        <v>11.16</v>
      </c>
      <c r="E24" s="13">
        <v>3.9</v>
      </c>
      <c r="F24" s="13">
        <v>9.0399999999999991</v>
      </c>
      <c r="G24" s="13">
        <v>116</v>
      </c>
      <c r="H24" s="14">
        <v>3.06</v>
      </c>
      <c r="I24" s="148"/>
    </row>
    <row r="25" spans="1:9" ht="15" customHeight="1">
      <c r="A25" s="209"/>
      <c r="B25" s="81" t="s">
        <v>119</v>
      </c>
      <c r="C25" s="41">
        <v>120</v>
      </c>
      <c r="D25" s="41">
        <v>2.29</v>
      </c>
      <c r="E25" s="41">
        <v>3.45</v>
      </c>
      <c r="F25" s="41">
        <v>18.41</v>
      </c>
      <c r="G25" s="41">
        <v>113.88</v>
      </c>
      <c r="H25" s="41">
        <v>16.8</v>
      </c>
      <c r="I25" s="82" t="s">
        <v>120</v>
      </c>
    </row>
    <row r="26" spans="1:9">
      <c r="A26" s="209"/>
      <c r="B26" s="137"/>
      <c r="C26" s="42">
        <v>150</v>
      </c>
      <c r="D26" s="42">
        <v>2.86</v>
      </c>
      <c r="E26" s="42">
        <v>4.32</v>
      </c>
      <c r="F26" s="42">
        <v>23.01</v>
      </c>
      <c r="G26" s="42">
        <v>142.35</v>
      </c>
      <c r="H26" s="42">
        <v>21</v>
      </c>
      <c r="I26" s="79"/>
    </row>
    <row r="27" spans="1:9" ht="15" customHeight="1">
      <c r="A27" s="209"/>
      <c r="B27" s="81" t="s">
        <v>67</v>
      </c>
      <c r="C27" s="41">
        <v>30</v>
      </c>
      <c r="D27" s="41">
        <v>0</v>
      </c>
      <c r="E27" s="41">
        <v>0</v>
      </c>
      <c r="F27" s="41">
        <v>0.38</v>
      </c>
      <c r="G27" s="41">
        <v>3.6</v>
      </c>
      <c r="H27" s="41">
        <v>10.54</v>
      </c>
      <c r="I27" s="82" t="s">
        <v>23</v>
      </c>
    </row>
    <row r="28" spans="1:9">
      <c r="A28" s="209"/>
      <c r="B28" s="81"/>
      <c r="C28" s="61">
        <v>50</v>
      </c>
      <c r="D28" s="61">
        <v>0</v>
      </c>
      <c r="E28" s="61">
        <v>0</v>
      </c>
      <c r="F28" s="61">
        <v>0.64</v>
      </c>
      <c r="G28" s="61">
        <v>6</v>
      </c>
      <c r="H28" s="61">
        <v>17.579999999999998</v>
      </c>
      <c r="I28" s="82"/>
    </row>
    <row r="29" spans="1:9" ht="15" customHeight="1">
      <c r="A29" s="209"/>
      <c r="B29" s="137" t="s">
        <v>30</v>
      </c>
      <c r="C29" s="41">
        <v>150</v>
      </c>
      <c r="D29" s="41">
        <v>0.33</v>
      </c>
      <c r="E29" s="41">
        <v>0.01</v>
      </c>
      <c r="F29" s="41">
        <v>20.82</v>
      </c>
      <c r="G29" s="41">
        <v>84.75</v>
      </c>
      <c r="H29" s="41">
        <v>0.3</v>
      </c>
      <c r="I29" s="79" t="s">
        <v>37</v>
      </c>
    </row>
    <row r="30" spans="1:9">
      <c r="A30" s="209"/>
      <c r="B30" s="100"/>
      <c r="C30" s="41">
        <v>180</v>
      </c>
      <c r="D30" s="41">
        <v>0.4</v>
      </c>
      <c r="E30" s="41">
        <v>0.02</v>
      </c>
      <c r="F30" s="41">
        <v>24.99</v>
      </c>
      <c r="G30" s="41">
        <v>102</v>
      </c>
      <c r="H30" s="41">
        <v>0.36</v>
      </c>
      <c r="I30" s="186"/>
    </row>
    <row r="31" spans="1:9">
      <c r="A31" s="209"/>
      <c r="B31" s="96" t="s">
        <v>31</v>
      </c>
      <c r="C31" s="41">
        <v>40</v>
      </c>
      <c r="D31" s="41">
        <v>2.64</v>
      </c>
      <c r="E31" s="41">
        <v>0.4</v>
      </c>
      <c r="F31" s="41">
        <v>13.36</v>
      </c>
      <c r="G31" s="41">
        <v>69.599999999999994</v>
      </c>
      <c r="H31" s="41">
        <v>0</v>
      </c>
      <c r="I31" s="82" t="s">
        <v>23</v>
      </c>
    </row>
    <row r="32" spans="1:9">
      <c r="A32" s="209"/>
      <c r="B32" s="96"/>
      <c r="C32" s="41">
        <v>50</v>
      </c>
      <c r="D32" s="41">
        <v>3.3</v>
      </c>
      <c r="E32" s="41">
        <v>0.5</v>
      </c>
      <c r="F32" s="41">
        <v>16.7</v>
      </c>
      <c r="G32" s="41">
        <v>87</v>
      </c>
      <c r="H32" s="41">
        <v>0</v>
      </c>
      <c r="I32" s="91"/>
    </row>
    <row r="33" spans="1:9">
      <c r="A33" s="145"/>
      <c r="B33" s="178" t="s">
        <v>22</v>
      </c>
      <c r="C33" s="1">
        <f>C21+C23+C25+C27+C29+C31</f>
        <v>600</v>
      </c>
      <c r="D33" s="9">
        <f>D21+D23+D25+D27+D29+D31</f>
        <v>14.910000000000002</v>
      </c>
      <c r="E33" s="9">
        <f t="shared" ref="E33:H33" si="3">E21+E23+E25+E27+E29+E31</f>
        <v>10.45</v>
      </c>
      <c r="F33" s="9">
        <f t="shared" si="3"/>
        <v>66.45</v>
      </c>
      <c r="G33" s="9">
        <f t="shared" si="3"/>
        <v>423.63</v>
      </c>
      <c r="H33" s="9">
        <f t="shared" si="3"/>
        <v>44.559999999999995</v>
      </c>
      <c r="I33" s="79"/>
    </row>
    <row r="34" spans="1:9" ht="15.75" thickBot="1">
      <c r="A34" s="146"/>
      <c r="B34" s="208"/>
      <c r="C34" s="2">
        <f>C22+C24+C26+C28+C30+C32</f>
        <v>710</v>
      </c>
      <c r="D34" s="2">
        <f t="shared" ref="D34:H34" si="4">D22+D24+D26+D28+D30+D32</f>
        <v>19.12</v>
      </c>
      <c r="E34" s="2">
        <f t="shared" si="4"/>
        <v>12.64</v>
      </c>
      <c r="F34" s="2">
        <f t="shared" si="4"/>
        <v>81.180000000000007</v>
      </c>
      <c r="G34" s="2">
        <f t="shared" si="4"/>
        <v>521.15</v>
      </c>
      <c r="H34" s="2">
        <f t="shared" si="4"/>
        <v>56.8</v>
      </c>
      <c r="I34" s="196"/>
    </row>
    <row r="35" spans="1:9" ht="15" customHeight="1">
      <c r="A35" s="144" t="s">
        <v>33</v>
      </c>
      <c r="B35" s="200" t="s">
        <v>76</v>
      </c>
      <c r="C35" s="10">
        <v>105</v>
      </c>
      <c r="D35" s="10">
        <v>14.79</v>
      </c>
      <c r="E35" s="10">
        <v>7.42</v>
      </c>
      <c r="F35" s="10">
        <v>24.83</v>
      </c>
      <c r="G35" s="10">
        <v>225</v>
      </c>
      <c r="H35" s="10">
        <v>0.19</v>
      </c>
      <c r="I35" s="202" t="s">
        <v>94</v>
      </c>
    </row>
    <row r="36" spans="1:9">
      <c r="A36" s="145"/>
      <c r="B36" s="201"/>
      <c r="C36" s="10">
        <v>105</v>
      </c>
      <c r="D36" s="10">
        <v>14.79</v>
      </c>
      <c r="E36" s="10">
        <v>7.42</v>
      </c>
      <c r="F36" s="10">
        <v>24.83</v>
      </c>
      <c r="G36" s="10">
        <v>225</v>
      </c>
      <c r="H36" s="10">
        <v>0.19</v>
      </c>
      <c r="I36" s="203"/>
    </row>
    <row r="37" spans="1:9">
      <c r="A37" s="145"/>
      <c r="B37" s="96" t="s">
        <v>32</v>
      </c>
      <c r="C37" s="41">
        <v>20</v>
      </c>
      <c r="D37" s="41">
        <v>1.58</v>
      </c>
      <c r="E37" s="41">
        <v>0.2</v>
      </c>
      <c r="F37" s="41">
        <v>9.66</v>
      </c>
      <c r="G37" s="41">
        <v>47.2</v>
      </c>
      <c r="H37" s="41">
        <v>0</v>
      </c>
      <c r="I37" s="82" t="s">
        <v>23</v>
      </c>
    </row>
    <row r="38" spans="1:9">
      <c r="A38" s="145"/>
      <c r="B38" s="96"/>
      <c r="C38" s="41">
        <v>30</v>
      </c>
      <c r="D38" s="41">
        <v>2.37</v>
      </c>
      <c r="E38" s="41">
        <v>0.3</v>
      </c>
      <c r="F38" s="41">
        <v>14.49</v>
      </c>
      <c r="G38" s="41">
        <v>70.8</v>
      </c>
      <c r="H38" s="41">
        <v>0</v>
      </c>
      <c r="I38" s="91"/>
    </row>
    <row r="39" spans="1:9">
      <c r="A39" s="145"/>
      <c r="B39" s="96" t="s">
        <v>92</v>
      </c>
      <c r="C39" s="41">
        <v>150</v>
      </c>
      <c r="D39" s="41">
        <v>0.04</v>
      </c>
      <c r="E39" s="41">
        <v>0.01</v>
      </c>
      <c r="F39" s="41">
        <v>6.99</v>
      </c>
      <c r="G39" s="41">
        <v>28</v>
      </c>
      <c r="H39" s="41">
        <v>0.02</v>
      </c>
      <c r="I39" s="82" t="s">
        <v>42</v>
      </c>
    </row>
    <row r="40" spans="1:9">
      <c r="A40" s="145"/>
      <c r="B40" s="96"/>
      <c r="C40" s="41">
        <v>180</v>
      </c>
      <c r="D40" s="41">
        <v>0.06</v>
      </c>
      <c r="E40" s="41">
        <v>0.02</v>
      </c>
      <c r="F40" s="41">
        <v>9.99</v>
      </c>
      <c r="G40" s="41">
        <v>40</v>
      </c>
      <c r="H40" s="41">
        <v>0.03</v>
      </c>
      <c r="I40" s="82"/>
    </row>
    <row r="41" spans="1:9">
      <c r="A41" s="145"/>
      <c r="B41" s="178" t="s">
        <v>22</v>
      </c>
      <c r="C41" s="1">
        <f>C35+C37+C39</f>
        <v>275</v>
      </c>
      <c r="D41" s="9">
        <f t="shared" ref="D41:H41" si="5">D35+D37+D39</f>
        <v>16.409999999999997</v>
      </c>
      <c r="E41" s="9">
        <f t="shared" si="5"/>
        <v>7.63</v>
      </c>
      <c r="F41" s="9">
        <f t="shared" si="5"/>
        <v>41.48</v>
      </c>
      <c r="G41" s="9">
        <f t="shared" si="5"/>
        <v>300.2</v>
      </c>
      <c r="H41" s="9">
        <f t="shared" si="5"/>
        <v>0.21</v>
      </c>
      <c r="I41" s="205"/>
    </row>
    <row r="42" spans="1:9">
      <c r="A42" s="145"/>
      <c r="B42" s="204"/>
      <c r="C42" s="1">
        <f>C36+C38+C40</f>
        <v>315</v>
      </c>
      <c r="D42" s="9">
        <f t="shared" ref="D42:H42" si="6">D36+D38+D40</f>
        <v>17.22</v>
      </c>
      <c r="E42" s="9">
        <f>E36+E38+E40</f>
        <v>7.7399999999999993</v>
      </c>
      <c r="F42" s="9">
        <f t="shared" si="6"/>
        <v>49.31</v>
      </c>
      <c r="G42" s="9">
        <f t="shared" si="6"/>
        <v>335.8</v>
      </c>
      <c r="H42" s="9">
        <f t="shared" si="6"/>
        <v>0.22</v>
      </c>
      <c r="I42" s="206"/>
    </row>
    <row r="43" spans="1:9">
      <c r="A43" s="145"/>
      <c r="B43" s="178" t="s">
        <v>36</v>
      </c>
      <c r="C43" s="1">
        <f t="shared" ref="C43:H44" si="7">C13+C19+C33+C41</f>
        <v>1390</v>
      </c>
      <c r="D43" s="1">
        <f t="shared" si="7"/>
        <v>45.48</v>
      </c>
      <c r="E43" s="1">
        <f t="shared" si="7"/>
        <v>33.53</v>
      </c>
      <c r="F43" s="1">
        <f t="shared" si="7"/>
        <v>155.47</v>
      </c>
      <c r="G43" s="1">
        <f t="shared" si="7"/>
        <v>1108.31</v>
      </c>
      <c r="H43" s="1">
        <f t="shared" si="7"/>
        <v>47.55</v>
      </c>
      <c r="I43" s="207"/>
    </row>
    <row r="44" spans="1:9" ht="15.75" thickBot="1">
      <c r="A44" s="146"/>
      <c r="B44" s="208"/>
      <c r="C44" s="2">
        <f t="shared" si="7"/>
        <v>1635</v>
      </c>
      <c r="D44" s="2">
        <f t="shared" si="7"/>
        <v>53.86</v>
      </c>
      <c r="E44" s="2">
        <f t="shared" si="7"/>
        <v>38.54</v>
      </c>
      <c r="F44" s="2">
        <f t="shared" si="7"/>
        <v>190.19</v>
      </c>
      <c r="G44" s="2">
        <f t="shared" si="7"/>
        <v>1326.53</v>
      </c>
      <c r="H44" s="2">
        <f t="shared" si="7"/>
        <v>61.459999999999994</v>
      </c>
      <c r="I44" s="193"/>
    </row>
  </sheetData>
  <mergeCells count="50">
    <mergeCell ref="A15:A20"/>
    <mergeCell ref="A21:A34"/>
    <mergeCell ref="B21:B22"/>
    <mergeCell ref="A8:A14"/>
    <mergeCell ref="B9:B10"/>
    <mergeCell ref="B11:B12"/>
    <mergeCell ref="B33:B34"/>
    <mergeCell ref="B15:B16"/>
    <mergeCell ref="B23:B24"/>
    <mergeCell ref="B29:B30"/>
    <mergeCell ref="B31:B32"/>
    <mergeCell ref="B17:B18"/>
    <mergeCell ref="B19:B20"/>
    <mergeCell ref="A35:A44"/>
    <mergeCell ref="B35:B36"/>
    <mergeCell ref="I35:I36"/>
    <mergeCell ref="B41:B42"/>
    <mergeCell ref="I41:I44"/>
    <mergeCell ref="B43:B44"/>
    <mergeCell ref="B37:B38"/>
    <mergeCell ref="B39:B40"/>
    <mergeCell ref="I39:I40"/>
    <mergeCell ref="I37:I38"/>
    <mergeCell ref="I11:I12"/>
    <mergeCell ref="B13:B14"/>
    <mergeCell ref="I13:I14"/>
    <mergeCell ref="I21:I22"/>
    <mergeCell ref="A4:A6"/>
    <mergeCell ref="B4:B6"/>
    <mergeCell ref="D4:F4"/>
    <mergeCell ref="G4:G6"/>
    <mergeCell ref="H4:H6"/>
    <mergeCell ref="F5:F6"/>
    <mergeCell ref="E5:E6"/>
    <mergeCell ref="D5:D6"/>
    <mergeCell ref="I4:I6"/>
    <mergeCell ref="I9:I10"/>
    <mergeCell ref="B7:B8"/>
    <mergeCell ref="I7:I8"/>
    <mergeCell ref="I23:I24"/>
    <mergeCell ref="I27:I28"/>
    <mergeCell ref="I29:I30"/>
    <mergeCell ref="I15:I16"/>
    <mergeCell ref="I17:I18"/>
    <mergeCell ref="I19:I20"/>
    <mergeCell ref="I33:I34"/>
    <mergeCell ref="I31:I32"/>
    <mergeCell ref="B25:B26"/>
    <mergeCell ref="I25:I26"/>
    <mergeCell ref="B27:B28"/>
  </mergeCells>
  <printOptions horizontalCentered="1"/>
  <pageMargins left="0.19685039370078741" right="0.19685039370078741" top="0.19685039370078741" bottom="0.19685039370078741" header="0" footer="0"/>
  <pageSetup paperSize="9" scale="9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3:I44"/>
  <sheetViews>
    <sheetView view="pageBreakPreview" topLeftCell="A14" zoomScale="60" zoomScaleNormal="100" workbookViewId="0">
      <selection activeCell="C35" sqref="C35:H35"/>
    </sheetView>
  </sheetViews>
  <sheetFormatPr defaultRowHeight="15"/>
  <cols>
    <col min="2" max="2" width="23.85546875" customWidth="1"/>
    <col min="6" max="6" width="13" customWidth="1"/>
    <col min="7" max="7" width="15.5703125" customWidth="1"/>
    <col min="9" max="9" width="12.42578125" customWidth="1"/>
  </cols>
  <sheetData>
    <row r="3" spans="1:9" ht="15.75" thickBot="1"/>
    <row r="4" spans="1:9" ht="15" customHeight="1">
      <c r="A4" s="116" t="s">
        <v>0</v>
      </c>
      <c r="B4" s="119" t="s">
        <v>1</v>
      </c>
      <c r="C4" s="27" t="s">
        <v>2</v>
      </c>
      <c r="D4" s="119" t="s">
        <v>3</v>
      </c>
      <c r="E4" s="119"/>
      <c r="F4" s="119"/>
      <c r="G4" s="110" t="s">
        <v>11</v>
      </c>
      <c r="H4" s="110" t="s">
        <v>4</v>
      </c>
      <c r="I4" s="113" t="s">
        <v>5</v>
      </c>
    </row>
    <row r="5" spans="1:9">
      <c r="A5" s="117"/>
      <c r="B5" s="120"/>
      <c r="C5" s="28" t="s">
        <v>6</v>
      </c>
      <c r="D5" s="120" t="s">
        <v>8</v>
      </c>
      <c r="E5" s="120" t="s">
        <v>9</v>
      </c>
      <c r="F5" s="120" t="s">
        <v>10</v>
      </c>
      <c r="G5" s="111"/>
      <c r="H5" s="111"/>
      <c r="I5" s="114"/>
    </row>
    <row r="6" spans="1:9" ht="15.75" thickBot="1">
      <c r="A6" s="129"/>
      <c r="B6" s="130"/>
      <c r="C6" s="29" t="s">
        <v>7</v>
      </c>
      <c r="D6" s="130"/>
      <c r="E6" s="130"/>
      <c r="F6" s="130"/>
      <c r="G6" s="131"/>
      <c r="H6" s="131"/>
      <c r="I6" s="132"/>
    </row>
    <row r="7" spans="1:9" ht="15" customHeight="1">
      <c r="A7" s="24" t="s">
        <v>83</v>
      </c>
      <c r="B7" s="99" t="s">
        <v>66</v>
      </c>
      <c r="C7" s="62">
        <v>150</v>
      </c>
      <c r="D7" s="43">
        <v>4.3</v>
      </c>
      <c r="E7" s="43">
        <v>3.9</v>
      </c>
      <c r="F7" s="43">
        <v>14.1</v>
      </c>
      <c r="G7" s="43">
        <v>109</v>
      </c>
      <c r="H7" s="43">
        <v>0.7</v>
      </c>
      <c r="I7" s="149" t="s">
        <v>41</v>
      </c>
    </row>
    <row r="8" spans="1:9">
      <c r="A8" s="106" t="s">
        <v>13</v>
      </c>
      <c r="B8" s="100"/>
      <c r="C8" s="44">
        <v>200</v>
      </c>
      <c r="D8" s="44">
        <v>5.74</v>
      </c>
      <c r="E8" s="44">
        <v>5.2</v>
      </c>
      <c r="F8" s="44">
        <v>18.8</v>
      </c>
      <c r="G8" s="44">
        <v>145.19999999999999</v>
      </c>
      <c r="H8" s="44">
        <v>0.9</v>
      </c>
      <c r="I8" s="80"/>
    </row>
    <row r="9" spans="1:9" ht="15" customHeight="1">
      <c r="A9" s="84"/>
      <c r="B9" s="81" t="s">
        <v>77</v>
      </c>
      <c r="C9" s="41">
        <v>150</v>
      </c>
      <c r="D9" s="41">
        <v>3.15</v>
      </c>
      <c r="E9" s="41">
        <v>2.72</v>
      </c>
      <c r="F9" s="41">
        <v>12.96</v>
      </c>
      <c r="G9" s="41">
        <v>89</v>
      </c>
      <c r="H9" s="41">
        <v>1.2</v>
      </c>
      <c r="I9" s="82" t="s">
        <v>78</v>
      </c>
    </row>
    <row r="10" spans="1:9">
      <c r="A10" s="84"/>
      <c r="B10" s="81"/>
      <c r="C10" s="41">
        <v>180</v>
      </c>
      <c r="D10" s="41">
        <v>3.67</v>
      </c>
      <c r="E10" s="41">
        <v>3.19</v>
      </c>
      <c r="F10" s="41">
        <v>15.82</v>
      </c>
      <c r="G10" s="41">
        <v>107</v>
      </c>
      <c r="H10" s="41">
        <v>1.43</v>
      </c>
      <c r="I10" s="82"/>
    </row>
    <row r="11" spans="1:9">
      <c r="A11" s="84"/>
      <c r="B11" s="96" t="s">
        <v>32</v>
      </c>
      <c r="C11" s="41">
        <v>20</v>
      </c>
      <c r="D11" s="41">
        <v>1.58</v>
      </c>
      <c r="E11" s="41">
        <v>0.2</v>
      </c>
      <c r="F11" s="41">
        <v>9.66</v>
      </c>
      <c r="G11" s="41">
        <v>47.2</v>
      </c>
      <c r="H11" s="41">
        <v>0</v>
      </c>
      <c r="I11" s="82" t="s">
        <v>23</v>
      </c>
    </row>
    <row r="12" spans="1:9">
      <c r="A12" s="84"/>
      <c r="B12" s="96"/>
      <c r="C12" s="41">
        <v>30</v>
      </c>
      <c r="D12" s="41">
        <v>2.37</v>
      </c>
      <c r="E12" s="41">
        <v>0.3</v>
      </c>
      <c r="F12" s="41">
        <v>14.49</v>
      </c>
      <c r="G12" s="41">
        <v>70.8</v>
      </c>
      <c r="H12" s="41">
        <v>0</v>
      </c>
      <c r="I12" s="91"/>
    </row>
    <row r="13" spans="1:9">
      <c r="A13" s="84"/>
      <c r="B13" s="86" t="s">
        <v>22</v>
      </c>
      <c r="C13" s="68">
        <f>C7+C9+C11</f>
        <v>320</v>
      </c>
      <c r="D13" s="68">
        <f t="shared" ref="D13:H13" si="0">D7+D9+D11</f>
        <v>9.0299999999999994</v>
      </c>
      <c r="E13" s="9">
        <f t="shared" si="0"/>
        <v>6.82</v>
      </c>
      <c r="F13" s="9">
        <f t="shared" si="0"/>
        <v>36.72</v>
      </c>
      <c r="G13" s="9">
        <f t="shared" si="0"/>
        <v>245.2</v>
      </c>
      <c r="H13" s="9">
        <f t="shared" si="0"/>
        <v>1.9</v>
      </c>
      <c r="I13" s="103"/>
    </row>
    <row r="14" spans="1:9" ht="15.75" thickBot="1">
      <c r="A14" s="85"/>
      <c r="B14" s="107"/>
      <c r="C14" s="63">
        <f>C8+C10+C12</f>
        <v>410</v>
      </c>
      <c r="D14" s="63">
        <f t="shared" ref="D14:H14" si="1">D8+D10+D12</f>
        <v>11.780000000000001</v>
      </c>
      <c r="E14" s="2">
        <f t="shared" si="1"/>
        <v>8.6900000000000013</v>
      </c>
      <c r="F14" s="2">
        <f t="shared" si="1"/>
        <v>49.110000000000007</v>
      </c>
      <c r="G14" s="2">
        <f t="shared" si="1"/>
        <v>323</v>
      </c>
      <c r="H14" s="2">
        <f t="shared" si="1"/>
        <v>2.33</v>
      </c>
      <c r="I14" s="104"/>
    </row>
    <row r="15" spans="1:9">
      <c r="A15" s="83" t="s">
        <v>19</v>
      </c>
      <c r="B15" s="138" t="s">
        <v>20</v>
      </c>
      <c r="C15" s="69">
        <v>150</v>
      </c>
      <c r="D15" s="69">
        <v>0.75</v>
      </c>
      <c r="E15" s="45">
        <v>0</v>
      </c>
      <c r="F15" s="45">
        <v>15.1</v>
      </c>
      <c r="G15" s="45">
        <v>64</v>
      </c>
      <c r="H15" s="45">
        <v>3</v>
      </c>
      <c r="I15" s="98" t="s">
        <v>21</v>
      </c>
    </row>
    <row r="16" spans="1:9">
      <c r="A16" s="133"/>
      <c r="B16" s="95"/>
      <c r="C16" s="61">
        <v>150</v>
      </c>
      <c r="D16" s="61">
        <v>0.75</v>
      </c>
      <c r="E16" s="44">
        <v>0</v>
      </c>
      <c r="F16" s="44">
        <v>15.1</v>
      </c>
      <c r="G16" s="44">
        <v>64</v>
      </c>
      <c r="H16" s="44">
        <v>3</v>
      </c>
      <c r="I16" s="82"/>
    </row>
    <row r="17" spans="1:9">
      <c r="A17" s="133"/>
      <c r="B17" s="86" t="s">
        <v>22</v>
      </c>
      <c r="C17" s="68">
        <f>C15</f>
        <v>150</v>
      </c>
      <c r="D17" s="68">
        <f t="shared" ref="D17:H18" si="2">D15</f>
        <v>0.75</v>
      </c>
      <c r="E17" s="9">
        <f t="shared" si="2"/>
        <v>0</v>
      </c>
      <c r="F17" s="9">
        <f t="shared" si="2"/>
        <v>15.1</v>
      </c>
      <c r="G17" s="9">
        <f t="shared" si="2"/>
        <v>64</v>
      </c>
      <c r="H17" s="9">
        <f t="shared" si="2"/>
        <v>3</v>
      </c>
      <c r="I17" s="103"/>
    </row>
    <row r="18" spans="1:9" ht="15.75" thickBot="1">
      <c r="A18" s="140"/>
      <c r="B18" s="87"/>
      <c r="C18" s="63">
        <f>C16</f>
        <v>150</v>
      </c>
      <c r="D18" s="63">
        <f t="shared" si="2"/>
        <v>0.75</v>
      </c>
      <c r="E18" s="2">
        <f t="shared" si="2"/>
        <v>0</v>
      </c>
      <c r="F18" s="2">
        <f t="shared" si="2"/>
        <v>15.1</v>
      </c>
      <c r="G18" s="2">
        <f t="shared" si="2"/>
        <v>64</v>
      </c>
      <c r="H18" s="2">
        <f t="shared" si="2"/>
        <v>3</v>
      </c>
      <c r="I18" s="104"/>
    </row>
    <row r="19" spans="1:9" ht="15" customHeight="1">
      <c r="A19" s="83" t="s">
        <v>24</v>
      </c>
      <c r="B19" s="139" t="s">
        <v>105</v>
      </c>
      <c r="C19" s="62">
        <v>200</v>
      </c>
      <c r="D19" s="62">
        <v>2.1</v>
      </c>
      <c r="E19" s="40">
        <v>2.2000000000000002</v>
      </c>
      <c r="F19" s="40">
        <v>13.71</v>
      </c>
      <c r="G19" s="40">
        <v>83.8</v>
      </c>
      <c r="H19" s="40">
        <v>6.6</v>
      </c>
      <c r="I19" s="98" t="s">
        <v>106</v>
      </c>
    </row>
    <row r="20" spans="1:9">
      <c r="A20" s="84"/>
      <c r="B20" s="81"/>
      <c r="C20" s="61">
        <v>200</v>
      </c>
      <c r="D20" s="61">
        <v>2.1</v>
      </c>
      <c r="E20" s="41">
        <v>2.2000000000000002</v>
      </c>
      <c r="F20" s="41">
        <v>13.71</v>
      </c>
      <c r="G20" s="41">
        <v>83.8</v>
      </c>
      <c r="H20" s="41">
        <v>6.6</v>
      </c>
      <c r="I20" s="82"/>
    </row>
    <row r="21" spans="1:9" ht="15" customHeight="1">
      <c r="A21" s="84"/>
      <c r="B21" s="105" t="s">
        <v>87</v>
      </c>
      <c r="C21" s="61">
        <v>170</v>
      </c>
      <c r="D21" s="61">
        <v>16.2</v>
      </c>
      <c r="E21" s="41">
        <v>13.28</v>
      </c>
      <c r="F21" s="41">
        <v>11.03</v>
      </c>
      <c r="G21" s="41">
        <v>228</v>
      </c>
      <c r="H21" s="41">
        <v>3.78</v>
      </c>
      <c r="I21" s="82" t="s">
        <v>88</v>
      </c>
    </row>
    <row r="22" spans="1:9">
      <c r="A22" s="84"/>
      <c r="B22" s="105"/>
      <c r="C22" s="61">
        <v>220</v>
      </c>
      <c r="D22" s="61">
        <v>21.71</v>
      </c>
      <c r="E22" s="41">
        <v>16.55</v>
      </c>
      <c r="F22" s="41">
        <v>15.02</v>
      </c>
      <c r="G22" s="41">
        <v>296</v>
      </c>
      <c r="H22" s="41">
        <v>5.2</v>
      </c>
      <c r="I22" s="101"/>
    </row>
    <row r="23" spans="1:9" ht="15" customHeight="1">
      <c r="A23" s="84"/>
      <c r="B23" s="137" t="s">
        <v>143</v>
      </c>
      <c r="C23" s="61">
        <v>40</v>
      </c>
      <c r="D23" s="61">
        <v>0.93</v>
      </c>
      <c r="E23" s="41">
        <v>1.85</v>
      </c>
      <c r="F23" s="41">
        <v>4.9000000000000004</v>
      </c>
      <c r="G23" s="41">
        <v>40</v>
      </c>
      <c r="H23" s="41">
        <v>2.7</v>
      </c>
      <c r="I23" s="79" t="s">
        <v>113</v>
      </c>
    </row>
    <row r="24" spans="1:9">
      <c r="A24" s="84"/>
      <c r="B24" s="100"/>
      <c r="C24" s="61">
        <v>60</v>
      </c>
      <c r="D24" s="61">
        <v>1.4</v>
      </c>
      <c r="E24" s="41">
        <v>2.76</v>
      </c>
      <c r="F24" s="41">
        <v>7.4</v>
      </c>
      <c r="G24" s="41">
        <v>60.06</v>
      </c>
      <c r="H24" s="41">
        <v>4.03</v>
      </c>
      <c r="I24" s="186"/>
    </row>
    <row r="25" spans="1:9" ht="15" customHeight="1">
      <c r="A25" s="84"/>
      <c r="B25" s="137" t="s">
        <v>50</v>
      </c>
      <c r="C25" s="61">
        <v>150</v>
      </c>
      <c r="D25" s="61">
        <v>0.12</v>
      </c>
      <c r="E25" s="41">
        <v>0.12</v>
      </c>
      <c r="F25" s="41">
        <v>17.91</v>
      </c>
      <c r="G25" s="41">
        <v>73.2</v>
      </c>
      <c r="H25" s="41">
        <v>1.29</v>
      </c>
      <c r="I25" s="79" t="s">
        <v>29</v>
      </c>
    </row>
    <row r="26" spans="1:9">
      <c r="A26" s="84"/>
      <c r="B26" s="100"/>
      <c r="C26" s="61">
        <v>180</v>
      </c>
      <c r="D26" s="61">
        <v>0.14000000000000001</v>
      </c>
      <c r="E26" s="41">
        <v>0.14000000000000001</v>
      </c>
      <c r="F26" s="41">
        <v>21.49</v>
      </c>
      <c r="G26" s="41">
        <v>87.84</v>
      </c>
      <c r="H26" s="41">
        <v>1.54</v>
      </c>
      <c r="I26" s="80"/>
    </row>
    <row r="27" spans="1:9">
      <c r="A27" s="84"/>
      <c r="B27" s="96" t="s">
        <v>31</v>
      </c>
      <c r="C27" s="61">
        <v>20</v>
      </c>
      <c r="D27" s="61">
        <v>1.32</v>
      </c>
      <c r="E27" s="28">
        <v>0.2</v>
      </c>
      <c r="F27" s="28">
        <v>6.68</v>
      </c>
      <c r="G27" s="28">
        <v>34.799999999999997</v>
      </c>
      <c r="H27" s="28">
        <v>0</v>
      </c>
      <c r="I27" s="82" t="s">
        <v>23</v>
      </c>
    </row>
    <row r="28" spans="1:9">
      <c r="A28" s="84"/>
      <c r="B28" s="122"/>
      <c r="C28" s="61">
        <v>20</v>
      </c>
      <c r="D28" s="61">
        <v>1.32</v>
      </c>
      <c r="E28" s="28">
        <v>0.2</v>
      </c>
      <c r="F28" s="28">
        <v>6.68</v>
      </c>
      <c r="G28" s="28">
        <v>34.799999999999997</v>
      </c>
      <c r="H28" s="28">
        <v>0</v>
      </c>
      <c r="I28" s="91"/>
    </row>
    <row r="29" spans="1:9">
      <c r="A29" s="84"/>
      <c r="B29" s="96" t="s">
        <v>32</v>
      </c>
      <c r="C29" s="61">
        <v>20</v>
      </c>
      <c r="D29" s="61">
        <v>1.58</v>
      </c>
      <c r="E29" s="28">
        <v>0.2</v>
      </c>
      <c r="F29" s="28">
        <v>9.66</v>
      </c>
      <c r="G29" s="28">
        <v>47.2</v>
      </c>
      <c r="H29" s="28">
        <v>0</v>
      </c>
      <c r="I29" s="82" t="s">
        <v>23</v>
      </c>
    </row>
    <row r="30" spans="1:9">
      <c r="A30" s="84"/>
      <c r="B30" s="96"/>
      <c r="C30" s="61">
        <v>30</v>
      </c>
      <c r="D30" s="61">
        <v>2.37</v>
      </c>
      <c r="E30" s="28">
        <v>0.3</v>
      </c>
      <c r="F30" s="28">
        <v>14.49</v>
      </c>
      <c r="G30" s="28">
        <v>70.8</v>
      </c>
      <c r="H30" s="28">
        <v>0</v>
      </c>
      <c r="I30" s="91"/>
    </row>
    <row r="31" spans="1:9">
      <c r="A31" s="84"/>
      <c r="B31" s="86" t="s">
        <v>22</v>
      </c>
      <c r="C31" s="68">
        <f>C19+C21+C23+C25+C29+C27</f>
        <v>600</v>
      </c>
      <c r="D31" s="68">
        <f t="shared" ref="D31:H31" si="3">D19+D21+D23+D25+D29+D27</f>
        <v>22.25</v>
      </c>
      <c r="E31" s="9">
        <f t="shared" si="3"/>
        <v>17.850000000000001</v>
      </c>
      <c r="F31" s="9">
        <f t="shared" si="3"/>
        <v>63.889999999999993</v>
      </c>
      <c r="G31" s="9">
        <f t="shared" si="3"/>
        <v>507</v>
      </c>
      <c r="H31" s="9">
        <f t="shared" si="3"/>
        <v>14.369999999999997</v>
      </c>
      <c r="I31" s="82"/>
    </row>
    <row r="32" spans="1:9" ht="15.75" thickBot="1">
      <c r="A32" s="85"/>
      <c r="B32" s="87"/>
      <c r="C32" s="63">
        <f>C20+C22+C24+C26+C30+C28</f>
        <v>710</v>
      </c>
      <c r="D32" s="63">
        <f t="shared" ref="D32:H32" si="4">D20+D22+D24+D26+D30+D28</f>
        <v>29.040000000000003</v>
      </c>
      <c r="E32" s="2">
        <f t="shared" si="4"/>
        <v>22.15</v>
      </c>
      <c r="F32" s="2">
        <f t="shared" si="4"/>
        <v>78.789999999999992</v>
      </c>
      <c r="G32" s="2">
        <f t="shared" si="4"/>
        <v>633.29999999999995</v>
      </c>
      <c r="H32" s="2">
        <f t="shared" si="4"/>
        <v>17.37</v>
      </c>
      <c r="I32" s="102"/>
    </row>
    <row r="33" spans="1:9" ht="15" customHeight="1">
      <c r="A33" s="83" t="s">
        <v>33</v>
      </c>
      <c r="B33" s="212" t="s">
        <v>144</v>
      </c>
      <c r="C33" s="61">
        <v>100</v>
      </c>
      <c r="D33" s="61">
        <v>14.87</v>
      </c>
      <c r="E33" s="76">
        <v>10.18</v>
      </c>
      <c r="F33" s="76">
        <v>31.38</v>
      </c>
      <c r="G33" s="76">
        <v>277</v>
      </c>
      <c r="H33" s="76">
        <v>0.17</v>
      </c>
      <c r="I33" s="82" t="s">
        <v>145</v>
      </c>
    </row>
    <row r="34" spans="1:9">
      <c r="A34" s="84"/>
      <c r="B34" s="152"/>
      <c r="C34" s="61">
        <v>100</v>
      </c>
      <c r="D34" s="61">
        <v>14.87</v>
      </c>
      <c r="E34" s="41">
        <v>10.18</v>
      </c>
      <c r="F34" s="41">
        <v>31.38</v>
      </c>
      <c r="G34" s="41">
        <v>277</v>
      </c>
      <c r="H34" s="41">
        <v>0.17</v>
      </c>
      <c r="I34" s="91"/>
    </row>
    <row r="35" spans="1:9" ht="15" customHeight="1">
      <c r="A35" s="84"/>
      <c r="B35" s="105" t="s">
        <v>146</v>
      </c>
      <c r="C35" s="61">
        <v>30</v>
      </c>
      <c r="D35" s="61">
        <v>0.42</v>
      </c>
      <c r="E35" s="76">
        <v>1.5</v>
      </c>
      <c r="F35" s="76">
        <v>1.76</v>
      </c>
      <c r="G35" s="76">
        <v>22.2</v>
      </c>
      <c r="H35" s="76">
        <v>1.0999999999999999E-2</v>
      </c>
      <c r="I35" s="82" t="s">
        <v>147</v>
      </c>
    </row>
    <row r="36" spans="1:9">
      <c r="A36" s="84"/>
      <c r="B36" s="105"/>
      <c r="C36" s="61">
        <v>30</v>
      </c>
      <c r="D36" s="61">
        <v>0.42</v>
      </c>
      <c r="E36" s="41">
        <v>1.5</v>
      </c>
      <c r="F36" s="41">
        <v>1.76</v>
      </c>
      <c r="G36" s="41">
        <v>22.2</v>
      </c>
      <c r="H36" s="41">
        <v>1.0999999999999999E-2</v>
      </c>
      <c r="I36" s="82"/>
    </row>
    <row r="37" spans="1:9" ht="15" customHeight="1">
      <c r="A37" s="84"/>
      <c r="B37" s="95" t="s">
        <v>34</v>
      </c>
      <c r="C37" s="41">
        <v>150</v>
      </c>
      <c r="D37" s="41">
        <v>2.65</v>
      </c>
      <c r="E37" s="41">
        <v>2.33</v>
      </c>
      <c r="F37" s="41">
        <v>11.31</v>
      </c>
      <c r="G37" s="41">
        <v>77</v>
      </c>
      <c r="H37" s="41">
        <v>1.19</v>
      </c>
      <c r="I37" s="82" t="s">
        <v>35</v>
      </c>
    </row>
    <row r="38" spans="1:9">
      <c r="A38" s="84"/>
      <c r="B38" s="95"/>
      <c r="C38" s="41">
        <v>180</v>
      </c>
      <c r="D38" s="41">
        <v>2.67</v>
      </c>
      <c r="E38" s="41">
        <v>2.34</v>
      </c>
      <c r="F38" s="41">
        <v>14.31</v>
      </c>
      <c r="G38" s="41">
        <v>89</v>
      </c>
      <c r="H38" s="41">
        <v>1.2</v>
      </c>
      <c r="I38" s="101"/>
    </row>
    <row r="39" spans="1:9" ht="15" customHeight="1">
      <c r="A39" s="84"/>
      <c r="B39" s="96" t="s">
        <v>70</v>
      </c>
      <c r="C39" s="41">
        <v>100</v>
      </c>
      <c r="D39" s="41">
        <v>0.4</v>
      </c>
      <c r="E39" s="41">
        <v>0.4</v>
      </c>
      <c r="F39" s="41">
        <v>9.8000000000000007</v>
      </c>
      <c r="G39" s="41">
        <v>44</v>
      </c>
      <c r="H39" s="71">
        <v>10</v>
      </c>
      <c r="I39" s="141" t="s">
        <v>53</v>
      </c>
    </row>
    <row r="40" spans="1:9">
      <c r="A40" s="84"/>
      <c r="B40" s="96"/>
      <c r="C40" s="41">
        <v>100</v>
      </c>
      <c r="D40" s="41">
        <v>0.4</v>
      </c>
      <c r="E40" s="41">
        <v>0.4</v>
      </c>
      <c r="F40" s="41">
        <v>9.8000000000000007</v>
      </c>
      <c r="G40" s="41">
        <v>44</v>
      </c>
      <c r="H40" s="71">
        <v>10</v>
      </c>
      <c r="I40" s="141"/>
    </row>
    <row r="41" spans="1:9">
      <c r="A41" s="84"/>
      <c r="B41" s="86" t="s">
        <v>22</v>
      </c>
      <c r="C41" s="9">
        <f>C33+C35+C37+C39</f>
        <v>380</v>
      </c>
      <c r="D41" s="9">
        <f t="shared" ref="D41:H41" si="5">D33+D35+D37+D39</f>
        <v>18.339999999999996</v>
      </c>
      <c r="E41" s="9">
        <f t="shared" si="5"/>
        <v>14.41</v>
      </c>
      <c r="F41" s="9">
        <f t="shared" si="5"/>
        <v>54.25</v>
      </c>
      <c r="G41" s="9">
        <f t="shared" si="5"/>
        <v>420.2</v>
      </c>
      <c r="H41" s="9">
        <f t="shared" si="5"/>
        <v>11.371</v>
      </c>
      <c r="I41" s="90"/>
    </row>
    <row r="42" spans="1:9">
      <c r="A42" s="84"/>
      <c r="B42" s="86"/>
      <c r="C42" s="9">
        <f>C34+C36+C38+C40</f>
        <v>410</v>
      </c>
      <c r="D42" s="9">
        <f t="shared" ref="D42:H42" si="6">D34+D36+D38+D40</f>
        <v>18.36</v>
      </c>
      <c r="E42" s="9">
        <f t="shared" si="6"/>
        <v>14.42</v>
      </c>
      <c r="F42" s="9">
        <f t="shared" si="6"/>
        <v>57.25</v>
      </c>
      <c r="G42" s="9">
        <f t="shared" si="6"/>
        <v>432.2</v>
      </c>
      <c r="H42" s="9">
        <f t="shared" si="6"/>
        <v>11.381</v>
      </c>
      <c r="I42" s="90"/>
    </row>
    <row r="43" spans="1:9">
      <c r="A43" s="84"/>
      <c r="B43" s="86" t="s">
        <v>36</v>
      </c>
      <c r="C43" s="9">
        <f t="shared" ref="C43:H44" si="7">C13+C17+C31+C41</f>
        <v>1450</v>
      </c>
      <c r="D43" s="9">
        <f t="shared" si="7"/>
        <v>50.37</v>
      </c>
      <c r="E43" s="9">
        <f t="shared" si="7"/>
        <v>39.08</v>
      </c>
      <c r="F43" s="9">
        <f t="shared" si="7"/>
        <v>169.95999999999998</v>
      </c>
      <c r="G43" s="9">
        <f t="shared" si="7"/>
        <v>1236.4000000000001</v>
      </c>
      <c r="H43" s="9">
        <f t="shared" si="7"/>
        <v>30.640999999999998</v>
      </c>
      <c r="I43" s="91"/>
    </row>
    <row r="44" spans="1:9" ht="15.75" thickBot="1">
      <c r="A44" s="85"/>
      <c r="B44" s="87"/>
      <c r="C44" s="2">
        <f t="shared" si="7"/>
        <v>1680</v>
      </c>
      <c r="D44" s="2">
        <f t="shared" si="7"/>
        <v>59.930000000000007</v>
      </c>
      <c r="E44" s="2">
        <f t="shared" si="7"/>
        <v>45.26</v>
      </c>
      <c r="F44" s="2">
        <f t="shared" si="7"/>
        <v>200.25</v>
      </c>
      <c r="G44" s="2">
        <f t="shared" si="7"/>
        <v>1452.5</v>
      </c>
      <c r="H44" s="2">
        <f t="shared" si="7"/>
        <v>34.081000000000003</v>
      </c>
      <c r="I44" s="92"/>
    </row>
  </sheetData>
  <mergeCells count="50">
    <mergeCell ref="I31:I32"/>
    <mergeCell ref="B33:B34"/>
    <mergeCell ref="I33:I34"/>
    <mergeCell ref="A33:A44"/>
    <mergeCell ref="B41:B42"/>
    <mergeCell ref="I41:I44"/>
    <mergeCell ref="B43:B44"/>
    <mergeCell ref="B39:B40"/>
    <mergeCell ref="I39:I40"/>
    <mergeCell ref="B35:B36"/>
    <mergeCell ref="I35:I36"/>
    <mergeCell ref="B37:B38"/>
    <mergeCell ref="I37:I38"/>
    <mergeCell ref="A19:A32"/>
    <mergeCell ref="B19:B20"/>
    <mergeCell ref="I19:I20"/>
    <mergeCell ref="B23:B24"/>
    <mergeCell ref="B29:B30"/>
    <mergeCell ref="I29:I30"/>
    <mergeCell ref="B27:B28"/>
    <mergeCell ref="I27:I28"/>
    <mergeCell ref="I23:I24"/>
    <mergeCell ref="B25:B26"/>
    <mergeCell ref="I25:I26"/>
    <mergeCell ref="B31:B32"/>
    <mergeCell ref="B7:B8"/>
    <mergeCell ref="I7:I8"/>
    <mergeCell ref="A8:A14"/>
    <mergeCell ref="B9:B10"/>
    <mergeCell ref="I9:I10"/>
    <mergeCell ref="B13:B14"/>
    <mergeCell ref="I13:I14"/>
    <mergeCell ref="B11:B12"/>
    <mergeCell ref="A15:A18"/>
    <mergeCell ref="B15:B16"/>
    <mergeCell ref="I15:I16"/>
    <mergeCell ref="B17:B18"/>
    <mergeCell ref="I17:I18"/>
    <mergeCell ref="B21:B22"/>
    <mergeCell ref="I21:I22"/>
    <mergeCell ref="I4:I6"/>
    <mergeCell ref="D5:D6"/>
    <mergeCell ref="E5:E6"/>
    <mergeCell ref="F5:F6"/>
    <mergeCell ref="I11:I12"/>
    <mergeCell ref="A4:A6"/>
    <mergeCell ref="B4:B6"/>
    <mergeCell ref="D4:F4"/>
    <mergeCell ref="G4:G6"/>
    <mergeCell ref="H4:H6"/>
  </mergeCells>
  <printOptions horizontalCentered="1"/>
  <pageMargins left="0.19685039370078741" right="0.19685039370078741" top="0.19685039370078741" bottom="0.19685039370078741" header="0" footer="0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Ольга</cp:lastModifiedBy>
  <cp:lastPrinted>2021-02-03T07:11:05Z</cp:lastPrinted>
  <dcterms:created xsi:type="dcterms:W3CDTF">2017-01-24T05:48:09Z</dcterms:created>
  <dcterms:modified xsi:type="dcterms:W3CDTF">2021-12-09T06:12:28Z</dcterms:modified>
</cp:coreProperties>
</file>